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defaultThemeVersion="123820"/>
  <mc:AlternateContent xmlns:mc="http://schemas.openxmlformats.org/markup-compatibility/2006">
    <mc:Choice Requires="x15">
      <x15ac:absPath xmlns:x15ac="http://schemas.microsoft.com/office/spreadsheetml/2010/11/ac" url="/Users/hiroakikatayama/Dropbox/Mac/Downloads/"/>
    </mc:Choice>
  </mc:AlternateContent>
  <xr:revisionPtr revIDLastSave="0" documentId="13_ncr:1_{D27BA77C-A39E-6047-B9CD-AA404B2991D0}" xr6:coauthVersionLast="47" xr6:coauthVersionMax="47" xr10:uidLastSave="{00000000-0000-0000-0000-000000000000}"/>
  <bookViews>
    <workbookView xWindow="0" yWindow="500" windowWidth="36280" windowHeight="17240" xr2:uid="{00000000-000D-0000-FFFF-FFFF00000000}"/>
  </bookViews>
  <sheets>
    <sheet name="YTD Quantity 2022" sheetId="2" r:id="rId1"/>
    <sheet name="YTD Value 2022" sheetId="4" r:id="rId2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2" i="2" l="1"/>
  <c r="E63" i="4" l="1"/>
  <c r="F63" i="2"/>
  <c r="B63" i="4" l="1"/>
  <c r="AM72" i="4" l="1"/>
  <c r="AL72" i="4"/>
  <c r="AM71" i="4"/>
  <c r="AL71" i="4"/>
  <c r="AM70" i="4"/>
  <c r="AL70" i="4"/>
  <c r="AM69" i="4"/>
  <c r="AL69" i="4"/>
  <c r="AM68" i="4"/>
  <c r="AL68" i="4"/>
  <c r="AM67" i="4"/>
  <c r="AL67" i="4"/>
  <c r="AM66" i="4"/>
  <c r="AL66" i="4"/>
  <c r="AM65" i="4"/>
  <c r="AL65" i="4"/>
  <c r="AM64" i="4"/>
  <c r="AL64" i="4"/>
  <c r="AM63" i="4"/>
  <c r="AL63" i="4"/>
  <c r="AJ72" i="4"/>
  <c r="AI72" i="4"/>
  <c r="AJ71" i="4"/>
  <c r="AI71" i="4"/>
  <c r="AJ70" i="4"/>
  <c r="AI70" i="4"/>
  <c r="AJ69" i="4"/>
  <c r="AI69" i="4"/>
  <c r="AJ68" i="4"/>
  <c r="AI68" i="4"/>
  <c r="AJ67" i="4"/>
  <c r="AI67" i="4"/>
  <c r="AJ66" i="4"/>
  <c r="AI66" i="4"/>
  <c r="AJ65" i="4"/>
  <c r="AI65" i="4"/>
  <c r="AJ64" i="4"/>
  <c r="AI64" i="4"/>
  <c r="AJ63" i="4"/>
  <c r="AI63" i="4"/>
  <c r="AF64" i="2"/>
  <c r="AM72" i="2"/>
  <c r="AL72" i="2"/>
  <c r="AM71" i="2"/>
  <c r="AL71" i="2"/>
  <c r="AM70" i="2"/>
  <c r="AL70" i="2"/>
  <c r="AM69" i="2"/>
  <c r="AL69" i="2"/>
  <c r="AM68" i="2"/>
  <c r="AL68" i="2"/>
  <c r="AM67" i="2"/>
  <c r="AL67" i="2"/>
  <c r="AM66" i="2"/>
  <c r="AL66" i="2"/>
  <c r="AM65" i="2"/>
  <c r="AL65" i="2"/>
  <c r="AM64" i="2"/>
  <c r="AL64" i="2"/>
  <c r="AM63" i="2"/>
  <c r="AL63" i="2"/>
  <c r="AJ72" i="2"/>
  <c r="AI72" i="2"/>
  <c r="AJ71" i="2"/>
  <c r="AI71" i="2"/>
  <c r="AJ70" i="2"/>
  <c r="AI70" i="2"/>
  <c r="AJ69" i="2"/>
  <c r="AI69" i="2"/>
  <c r="AJ68" i="2"/>
  <c r="AI68" i="2"/>
  <c r="AJ67" i="2"/>
  <c r="AI67" i="2"/>
  <c r="AJ66" i="2"/>
  <c r="AI66" i="2"/>
  <c r="AJ65" i="2"/>
  <c r="AI65" i="2"/>
  <c r="AJ64" i="2"/>
  <c r="AI64" i="2"/>
  <c r="AJ63" i="2"/>
  <c r="AI63" i="2"/>
  <c r="W63" i="2" l="1"/>
  <c r="B63" i="2" l="1"/>
  <c r="B64" i="4" l="1"/>
  <c r="C63" i="4"/>
  <c r="F63" i="4"/>
  <c r="H63" i="4"/>
  <c r="I63" i="4"/>
  <c r="K63" i="4"/>
  <c r="L63" i="4"/>
  <c r="N63" i="4"/>
  <c r="O63" i="4"/>
  <c r="Q63" i="4"/>
  <c r="R63" i="4"/>
  <c r="T63" i="4"/>
  <c r="U63" i="4"/>
  <c r="W63" i="4"/>
  <c r="X63" i="4"/>
  <c r="Z63" i="4"/>
  <c r="AA63" i="4"/>
  <c r="AC63" i="4"/>
  <c r="AD63" i="4"/>
  <c r="AF63" i="4"/>
  <c r="AG63" i="4"/>
  <c r="AG72" i="4" l="1"/>
  <c r="AF72" i="4"/>
  <c r="AD72" i="4"/>
  <c r="AC72" i="4"/>
  <c r="AA72" i="4"/>
  <c r="Z72" i="4"/>
  <c r="X72" i="4"/>
  <c r="W72" i="4"/>
  <c r="U72" i="4"/>
  <c r="T72" i="4"/>
  <c r="R72" i="4"/>
  <c r="Q72" i="4"/>
  <c r="O72" i="4"/>
  <c r="N72" i="4"/>
  <c r="L72" i="4"/>
  <c r="K72" i="4"/>
  <c r="I72" i="4"/>
  <c r="H72" i="4"/>
  <c r="F72" i="4"/>
  <c r="E72" i="4"/>
  <c r="C72" i="4"/>
  <c r="B72" i="4"/>
  <c r="AG71" i="4"/>
  <c r="AF71" i="4"/>
  <c r="AD71" i="4"/>
  <c r="AC71" i="4"/>
  <c r="AA71" i="4"/>
  <c r="Z71" i="4"/>
  <c r="X71" i="4"/>
  <c r="W71" i="4"/>
  <c r="U71" i="4"/>
  <c r="T71" i="4"/>
  <c r="R71" i="4"/>
  <c r="Q71" i="4"/>
  <c r="O71" i="4"/>
  <c r="N71" i="4"/>
  <c r="L71" i="4"/>
  <c r="K71" i="4"/>
  <c r="I71" i="4"/>
  <c r="H71" i="4"/>
  <c r="F71" i="4"/>
  <c r="E71" i="4"/>
  <c r="C71" i="4"/>
  <c r="B71" i="4"/>
  <c r="AG70" i="4"/>
  <c r="AF70" i="4"/>
  <c r="AD70" i="4"/>
  <c r="AC70" i="4"/>
  <c r="AA70" i="4"/>
  <c r="Z70" i="4"/>
  <c r="X70" i="4"/>
  <c r="W70" i="4"/>
  <c r="U70" i="4"/>
  <c r="T70" i="4"/>
  <c r="R70" i="4"/>
  <c r="Q70" i="4"/>
  <c r="O70" i="4"/>
  <c r="N70" i="4"/>
  <c r="L70" i="4"/>
  <c r="K70" i="4"/>
  <c r="I70" i="4"/>
  <c r="H70" i="4"/>
  <c r="F70" i="4"/>
  <c r="E70" i="4"/>
  <c r="C70" i="4"/>
  <c r="B70" i="4"/>
  <c r="AG69" i="4"/>
  <c r="AF69" i="4"/>
  <c r="AD69" i="4"/>
  <c r="AC69" i="4"/>
  <c r="AA69" i="4"/>
  <c r="Z69" i="4"/>
  <c r="X69" i="4"/>
  <c r="W69" i="4"/>
  <c r="U69" i="4"/>
  <c r="T69" i="4"/>
  <c r="R69" i="4"/>
  <c r="Q69" i="4"/>
  <c r="O69" i="4"/>
  <c r="N69" i="4"/>
  <c r="L69" i="4"/>
  <c r="K69" i="4"/>
  <c r="I69" i="4"/>
  <c r="H69" i="4"/>
  <c r="F69" i="4"/>
  <c r="E69" i="4"/>
  <c r="C69" i="4"/>
  <c r="B69" i="4"/>
  <c r="AG68" i="4"/>
  <c r="AF68" i="4"/>
  <c r="AD68" i="4"/>
  <c r="AC68" i="4"/>
  <c r="AA68" i="4"/>
  <c r="Z68" i="4"/>
  <c r="X68" i="4"/>
  <c r="W68" i="4"/>
  <c r="U68" i="4"/>
  <c r="T68" i="4"/>
  <c r="R68" i="4"/>
  <c r="Q68" i="4"/>
  <c r="O68" i="4"/>
  <c r="N68" i="4"/>
  <c r="L68" i="4"/>
  <c r="K68" i="4"/>
  <c r="I68" i="4"/>
  <c r="H68" i="4"/>
  <c r="F68" i="4"/>
  <c r="E68" i="4"/>
  <c r="C68" i="4"/>
  <c r="B68" i="4"/>
  <c r="AG67" i="4"/>
  <c r="AF67" i="4"/>
  <c r="AD67" i="4"/>
  <c r="AC67" i="4"/>
  <c r="AA67" i="4"/>
  <c r="Z67" i="4"/>
  <c r="X67" i="4"/>
  <c r="W67" i="4"/>
  <c r="U67" i="4"/>
  <c r="T67" i="4"/>
  <c r="R67" i="4"/>
  <c r="Q67" i="4"/>
  <c r="O67" i="4"/>
  <c r="N67" i="4"/>
  <c r="L67" i="4"/>
  <c r="K67" i="4"/>
  <c r="I67" i="4"/>
  <c r="H67" i="4"/>
  <c r="F67" i="4"/>
  <c r="E67" i="4"/>
  <c r="C67" i="4"/>
  <c r="B67" i="4"/>
  <c r="AG66" i="4"/>
  <c r="AF66" i="4"/>
  <c r="AD66" i="4"/>
  <c r="AC66" i="4"/>
  <c r="AA66" i="4"/>
  <c r="Z66" i="4"/>
  <c r="X66" i="4"/>
  <c r="W66" i="4"/>
  <c r="U66" i="4"/>
  <c r="T66" i="4"/>
  <c r="R66" i="4"/>
  <c r="Q66" i="4"/>
  <c r="O66" i="4"/>
  <c r="N66" i="4"/>
  <c r="L66" i="4"/>
  <c r="K66" i="4"/>
  <c r="I66" i="4"/>
  <c r="H66" i="4"/>
  <c r="F66" i="4"/>
  <c r="E66" i="4"/>
  <c r="C66" i="4"/>
  <c r="B66" i="4"/>
  <c r="AG65" i="4"/>
  <c r="AF65" i="4"/>
  <c r="AD65" i="4"/>
  <c r="AC65" i="4"/>
  <c r="AA65" i="4"/>
  <c r="Z65" i="4"/>
  <c r="X65" i="4"/>
  <c r="W65" i="4"/>
  <c r="U65" i="4"/>
  <c r="T65" i="4"/>
  <c r="R65" i="4"/>
  <c r="Q65" i="4"/>
  <c r="O65" i="4"/>
  <c r="N65" i="4"/>
  <c r="L65" i="4"/>
  <c r="K65" i="4"/>
  <c r="I65" i="4"/>
  <c r="H65" i="4"/>
  <c r="F65" i="4"/>
  <c r="E65" i="4"/>
  <c r="C65" i="4"/>
  <c r="B65" i="4"/>
  <c r="AG64" i="4"/>
  <c r="AF64" i="4"/>
  <c r="AD64" i="4"/>
  <c r="AC64" i="4"/>
  <c r="AA64" i="4"/>
  <c r="Z64" i="4"/>
  <c r="X64" i="4"/>
  <c r="W64" i="4"/>
  <c r="U64" i="4"/>
  <c r="T64" i="4"/>
  <c r="R64" i="4"/>
  <c r="Q64" i="4"/>
  <c r="O64" i="4"/>
  <c r="N64" i="4"/>
  <c r="L64" i="4"/>
  <c r="K64" i="4"/>
  <c r="I64" i="4"/>
  <c r="H64" i="4"/>
  <c r="F64" i="4"/>
  <c r="E64" i="4"/>
  <c r="C64" i="4"/>
  <c r="C63" i="2"/>
  <c r="E63" i="2"/>
  <c r="H63" i="2"/>
  <c r="I63" i="2"/>
  <c r="K63" i="2"/>
  <c r="L63" i="2"/>
  <c r="N63" i="2"/>
  <c r="O63" i="2"/>
  <c r="Q63" i="2"/>
  <c r="R63" i="2"/>
  <c r="T63" i="2"/>
  <c r="U63" i="2"/>
  <c r="X63" i="2"/>
  <c r="Z63" i="2"/>
  <c r="AA63" i="2"/>
  <c r="AC63" i="2"/>
  <c r="AD63" i="2"/>
  <c r="AF63" i="2"/>
  <c r="AG63" i="2"/>
  <c r="C64" i="2"/>
  <c r="E64" i="2"/>
  <c r="F64" i="2"/>
  <c r="H64" i="2"/>
  <c r="I64" i="2"/>
  <c r="K64" i="2"/>
  <c r="L64" i="2"/>
  <c r="N64" i="2"/>
  <c r="O64" i="2"/>
  <c r="Q64" i="2"/>
  <c r="R64" i="2"/>
  <c r="T64" i="2"/>
  <c r="U64" i="2"/>
  <c r="W64" i="2"/>
  <c r="X64" i="2"/>
  <c r="Z64" i="2"/>
  <c r="AA64" i="2"/>
  <c r="AC64" i="2"/>
  <c r="AD64" i="2"/>
  <c r="AG64" i="2"/>
  <c r="C65" i="2"/>
  <c r="E65" i="2"/>
  <c r="F65" i="2"/>
  <c r="H65" i="2"/>
  <c r="I65" i="2"/>
  <c r="K65" i="2"/>
  <c r="L65" i="2"/>
  <c r="N65" i="2"/>
  <c r="O65" i="2"/>
  <c r="Q65" i="2"/>
  <c r="R65" i="2"/>
  <c r="T65" i="2"/>
  <c r="U65" i="2"/>
  <c r="W65" i="2"/>
  <c r="X65" i="2"/>
  <c r="Z65" i="2"/>
  <c r="AA65" i="2"/>
  <c r="AC65" i="2"/>
  <c r="AD65" i="2"/>
  <c r="AF65" i="2"/>
  <c r="AG65" i="2"/>
  <c r="C66" i="2"/>
  <c r="E66" i="2"/>
  <c r="F66" i="2"/>
  <c r="H66" i="2"/>
  <c r="I66" i="2"/>
  <c r="K66" i="2"/>
  <c r="L66" i="2"/>
  <c r="N66" i="2"/>
  <c r="O66" i="2"/>
  <c r="Q66" i="2"/>
  <c r="R66" i="2"/>
  <c r="T66" i="2"/>
  <c r="U66" i="2"/>
  <c r="W66" i="2"/>
  <c r="X66" i="2"/>
  <c r="Z66" i="2"/>
  <c r="AA66" i="2"/>
  <c r="AC66" i="2"/>
  <c r="AD66" i="2"/>
  <c r="AF66" i="2"/>
  <c r="AG66" i="2"/>
  <c r="C67" i="2"/>
  <c r="E67" i="2"/>
  <c r="F67" i="2"/>
  <c r="H67" i="2"/>
  <c r="I67" i="2"/>
  <c r="K67" i="2"/>
  <c r="L67" i="2"/>
  <c r="N67" i="2"/>
  <c r="O67" i="2"/>
  <c r="Q67" i="2"/>
  <c r="R67" i="2"/>
  <c r="T67" i="2"/>
  <c r="U67" i="2"/>
  <c r="W67" i="2"/>
  <c r="X67" i="2"/>
  <c r="Z67" i="2"/>
  <c r="AA67" i="2"/>
  <c r="AC67" i="2"/>
  <c r="AD67" i="2"/>
  <c r="AF67" i="2"/>
  <c r="AG67" i="2"/>
  <c r="C68" i="2"/>
  <c r="E68" i="2"/>
  <c r="F68" i="2"/>
  <c r="H68" i="2"/>
  <c r="I68" i="2"/>
  <c r="K68" i="2"/>
  <c r="L68" i="2"/>
  <c r="N68" i="2"/>
  <c r="O68" i="2"/>
  <c r="Q68" i="2"/>
  <c r="R68" i="2"/>
  <c r="T68" i="2"/>
  <c r="U68" i="2"/>
  <c r="W68" i="2"/>
  <c r="X68" i="2"/>
  <c r="Z68" i="2"/>
  <c r="AA68" i="2"/>
  <c r="AC68" i="2"/>
  <c r="AD68" i="2"/>
  <c r="AF68" i="2"/>
  <c r="AG68" i="2"/>
  <c r="C69" i="2"/>
  <c r="E69" i="2"/>
  <c r="F69" i="2"/>
  <c r="H69" i="2"/>
  <c r="I69" i="2"/>
  <c r="K69" i="2"/>
  <c r="L69" i="2"/>
  <c r="N69" i="2"/>
  <c r="O69" i="2"/>
  <c r="Q69" i="2"/>
  <c r="R69" i="2"/>
  <c r="T69" i="2"/>
  <c r="U69" i="2"/>
  <c r="W69" i="2"/>
  <c r="X69" i="2"/>
  <c r="Z69" i="2"/>
  <c r="AA69" i="2"/>
  <c r="AC69" i="2"/>
  <c r="AD69" i="2"/>
  <c r="AF69" i="2"/>
  <c r="AG69" i="2"/>
  <c r="C70" i="2"/>
  <c r="E70" i="2"/>
  <c r="F70" i="2"/>
  <c r="H70" i="2"/>
  <c r="I70" i="2"/>
  <c r="K70" i="2"/>
  <c r="L70" i="2"/>
  <c r="N70" i="2"/>
  <c r="O70" i="2"/>
  <c r="Q70" i="2"/>
  <c r="R70" i="2"/>
  <c r="T70" i="2"/>
  <c r="U70" i="2"/>
  <c r="W70" i="2"/>
  <c r="X70" i="2"/>
  <c r="Z70" i="2"/>
  <c r="AA70" i="2"/>
  <c r="AC70" i="2"/>
  <c r="AD70" i="2"/>
  <c r="AF70" i="2"/>
  <c r="AG70" i="2"/>
  <c r="C71" i="2"/>
  <c r="E71" i="2"/>
  <c r="F71" i="2"/>
  <c r="H71" i="2"/>
  <c r="I71" i="2"/>
  <c r="K71" i="2"/>
  <c r="L71" i="2"/>
  <c r="N71" i="2"/>
  <c r="O71" i="2"/>
  <c r="Q71" i="2"/>
  <c r="R71" i="2"/>
  <c r="T71" i="2"/>
  <c r="U71" i="2"/>
  <c r="W71" i="2"/>
  <c r="X71" i="2"/>
  <c r="Z71" i="2"/>
  <c r="AA71" i="2"/>
  <c r="AC71" i="2"/>
  <c r="AD71" i="2"/>
  <c r="AF71" i="2"/>
  <c r="AG71" i="2"/>
  <c r="C72" i="2"/>
  <c r="E72" i="2"/>
  <c r="F72" i="2"/>
  <c r="H72" i="2"/>
  <c r="I72" i="2"/>
  <c r="K72" i="2"/>
  <c r="L72" i="2"/>
  <c r="N72" i="2"/>
  <c r="O72" i="2"/>
  <c r="Q72" i="2"/>
  <c r="R72" i="2"/>
  <c r="T72" i="2"/>
  <c r="U72" i="2"/>
  <c r="W72" i="2"/>
  <c r="X72" i="2"/>
  <c r="Z72" i="2"/>
  <c r="AA72" i="2"/>
  <c r="AC72" i="2"/>
  <c r="AD72" i="2"/>
  <c r="AF72" i="2"/>
  <c r="AG72" i="2"/>
  <c r="B69" i="2"/>
  <c r="B71" i="2"/>
  <c r="B70" i="2"/>
  <c r="B68" i="2"/>
  <c r="B67" i="2"/>
  <c r="B66" i="2"/>
  <c r="B65" i="2"/>
  <c r="B64" i="2"/>
</calcChain>
</file>

<file path=xl/sharedStrings.xml><?xml version="1.0" encoding="utf-8"?>
<sst xmlns="http://schemas.openxmlformats.org/spreadsheetml/2006/main" count="1258" uniqueCount="89">
  <si>
    <t>Source: Statistics Canada, Prepared by AAFC/MISB/AID/Redmeat Section</t>
  </si>
  <si>
    <t>Quantity</t>
  </si>
  <si>
    <t>Hong Kong</t>
  </si>
  <si>
    <t>Japan</t>
  </si>
  <si>
    <t>Mexico</t>
  </si>
  <si>
    <t>Taiwan</t>
  </si>
  <si>
    <t>China</t>
  </si>
  <si>
    <t>Angola</t>
  </si>
  <si>
    <t>Total</t>
  </si>
  <si>
    <t>02012090 - Bovine cuts bone in, nes, fresh or chilled (Kilogram)</t>
  </si>
  <si>
    <t>02012092 - Bovine chuck cuts, bone in, o/t bison, fresh or chilled (Kilogram)</t>
  </si>
  <si>
    <t>02012093 - Bovine loin cuts, bone in, o/t bison, fresh or chilled (Kilogram)</t>
  </si>
  <si>
    <t>02012094 - Bovine brisket cuts, bone in, o/t bison, fresh or chilled (Kilogram)</t>
  </si>
  <si>
    <t>02012096 - Bovine flank or plate cuts, bone in, o/t bison, fresh or chilled (Kilogram)</t>
  </si>
  <si>
    <t>02012095 - Bovine hip cuts, bone in, o/t bison, fresh or chilled (Kilogram)</t>
  </si>
  <si>
    <t>02012091 - Bovine rib cuts, bone in, o/t bison, fresh or chilled (Kilogram)</t>
  </si>
  <si>
    <t>02012099 - Bovine cuts, nes, bone in, o/t bison, fresh or chilled (Kilogram)</t>
  </si>
  <si>
    <t>02012000 - Bovine cuts bone in, fresh or chilled (Kilogram)</t>
  </si>
  <si>
    <t>02012020 - Veal cuts bone in, fresh or chilled (Kilogram)</t>
  </si>
  <si>
    <t>02011010 - Beef carcasses and half carcasses, fresh or chilled (Kilogram)</t>
  </si>
  <si>
    <t>02011020 - Veal carcasses and half carcasses, fresh or chilled (Kilogram)</t>
  </si>
  <si>
    <t>02011090 - Bovine (beef) carcasses and half carcasses, nes, fresh or chilled (Kilogram)</t>
  </si>
  <si>
    <t>Fresh Bone-In</t>
  </si>
  <si>
    <t>02013099 - Bovine cuts, nes, boneless, o/t bison, fresh or chilled (Kilogram)</t>
  </si>
  <si>
    <t>02013092 - Bovine chuck cuts, boneless, o/t bison, fresh or chilled (Kilogram)</t>
  </si>
  <si>
    <t>02013093 - Bovine loin cuts, boneless, o/t bison, fresh or chilled (Kilogram)</t>
  </si>
  <si>
    <t>02013094 - Bovine brisket cuts, boneless, o/t bison, fresh or chilled (Kilogram)</t>
  </si>
  <si>
    <t>02013096 - Bovine flank or plate cuts, boneless, o/t bison, fresh or chilled (Kilogram)</t>
  </si>
  <si>
    <t>02013095 - Bovine hip cuts, boneless, o/t bison, fresh or chilled (Kilogram)</t>
  </si>
  <si>
    <t>02013091 - Bovine rib cuts, boneless, o/t bison, fresh or chilled (Kilogram)</t>
  </si>
  <si>
    <t>02013000 - Bovine cuts boneless, fresh or chilled (Kilogram)</t>
  </si>
  <si>
    <t>02013020 - Veal cuts boneless, fresh or chilled (Kilogram)</t>
  </si>
  <si>
    <t>02013090 - Bovine cuts boneless, nes, fresh or chilled (Kilogram)</t>
  </si>
  <si>
    <t>Fresh Boneless</t>
  </si>
  <si>
    <t>02022090 - Bovine cuts, nes, bone in, frozen (Kilogram)</t>
  </si>
  <si>
    <t>02022020 - Bovine chuck cuts, bone in, frozen (Kilogram)</t>
  </si>
  <si>
    <t>02022030 - Bovine loin cuts, bone in, frozen (Kilogram)</t>
  </si>
  <si>
    <t>02022040 - Bovine brisket cuts, bone in, frozen (Kilogram)</t>
  </si>
  <si>
    <t>02022060 - Bovine flank or plate cuts, bone in, frozen (Kilogram)</t>
  </si>
  <si>
    <t>02022050 - Bovine hip cuts, bone in, frozen (Kilogram)</t>
  </si>
  <si>
    <t>02022010 - Bovine rib cuts, bone in, frozen (Kilogram)</t>
  </si>
  <si>
    <t>02021010 - Beef carcasses and half-carcasses, frozen (Kilogram)</t>
  </si>
  <si>
    <t>02021020 - Veal carcasses and half carcasses, frozen (Kilogram)</t>
  </si>
  <si>
    <t>02021090 - Bovine (beef) carcasses and half carcasses, nes, frozen (Kilogram)</t>
  </si>
  <si>
    <t>02022000 - Bovine cuts bone in, frozen (Kilogram)</t>
  </si>
  <si>
    <t>Frozen Bone-In</t>
  </si>
  <si>
    <t>02023090 - Bovine cuts, nes, boneless, frozen (Kilogram)</t>
  </si>
  <si>
    <t>02023020 - Bovine chuck cuts, boneless, frozen (Kilogram)</t>
  </si>
  <si>
    <t>02023030 - Bovine loin cuts, boneless, frozen (Kilogram)</t>
  </si>
  <si>
    <t>02023040 - Bovine brisket cuts, boneless, frozen (Kilogram)</t>
  </si>
  <si>
    <t>02023060 - Bovine flank or plate cuts, boneless, frozen (Kilogram)</t>
  </si>
  <si>
    <t>02023050 - Bovine hip cuts, boneless, frozen (Kilogram)</t>
  </si>
  <si>
    <t>02023010 - Bovine rib cuts, boneless, frozen (Kilogram)</t>
  </si>
  <si>
    <t>02023000 - Bovine cuts boneless, frozen (Kilogram)</t>
  </si>
  <si>
    <t>Frozen Boneless</t>
  </si>
  <si>
    <t>02061000 - Bovine edible offal, fresh or chilled (Kilogram)</t>
  </si>
  <si>
    <t>02062100 - Bovine tongues, edible offal, frozen (Kilogram)</t>
  </si>
  <si>
    <t>02062200 - Bovine livers, edible offal, frozen (Kilogram)</t>
  </si>
  <si>
    <t>02062900 - Bovine edible offal, frozen nes (Kilogram)</t>
  </si>
  <si>
    <t>Offal</t>
  </si>
  <si>
    <t>16025010 - Prepared meals, of meat/offal/blood, of bovine animals, o/t liver, nes (Kilogram)</t>
  </si>
  <si>
    <t>16025090 - Prepared/preserved, of meat/meat offal/blood, of bovine, nes (Kilogram)</t>
  </si>
  <si>
    <t>02102000 - Bovine meat cured (Kilogram)</t>
  </si>
  <si>
    <t>Processed</t>
  </si>
  <si>
    <t>Carcasses and Half Carcasses</t>
  </si>
  <si>
    <t>Chuck</t>
  </si>
  <si>
    <t>Loin</t>
  </si>
  <si>
    <t>Brisket</t>
  </si>
  <si>
    <t>Flank/Plate</t>
  </si>
  <si>
    <t>Hip</t>
  </si>
  <si>
    <t>Rib</t>
  </si>
  <si>
    <t>Other</t>
  </si>
  <si>
    <t>Korea, South</t>
  </si>
  <si>
    <t>United Kingdom</t>
  </si>
  <si>
    <t>/0</t>
  </si>
  <si>
    <t>Viet Nam</t>
  </si>
  <si>
    <t>Peru</t>
  </si>
  <si>
    <t>% chg</t>
  </si>
  <si>
    <t>United States of America</t>
  </si>
  <si>
    <t>Philippines</t>
  </si>
  <si>
    <t>Singapore</t>
  </si>
  <si>
    <t>Canadian Dollars</t>
  </si>
  <si>
    <t>United Arab Emirates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</si>
  <si>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</si>
  <si>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2021</t>
  </si>
  <si>
    <t>2022 - February</t>
  </si>
  <si>
    <t>Canadian Domestic Exports of Beef and Veal Products to Top 10 Countries (CAD$), Feb YTD</t>
  </si>
  <si>
    <t>Canadian Domestic Exports of Beef and Veal Products to Top 10 Countries (KG) , Feb YTD</t>
  </si>
  <si>
    <t xml:space="preserve"> - 1 -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</si>
</sst>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%"/>
  </numFmts>
  <fonts count="11" x14ac:knownFonts="1"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u/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6"/>
      <name val="A-OTF Ryumin Pr6N L-KL"/>
      <family val="3"/>
      <charset val="128"/>
    </font>
    <font>
      <b/>
      <u/>
      <sz val="16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u/>
      <sz val="16"/>
      <color theme="1"/>
      <name val="Meiryo UI"/>
      <family val="2"/>
      <charset val="128"/>
    </font>
    <font>
      <b/>
      <sz val="16"/>
      <color theme="1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</fills>
  <borders count="9">
    <border>
      <left/>
      <right/>
      <top/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2">
    <xf numFmtId="0" fontId="0" fillId="0" borderId="0" xfId="0"/>
    <xf numFmtId="3" fontId="0" fillId="0" borderId="0" xfId="0" applyNumberFormat="1"/>
    <xf numFmtId="0" fontId="0" fillId="0" borderId="0" xfId="0"/>
    <xf numFmtId="0" fontId="4" fillId="2" borderId="3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3" fontId="4" fillId="0" borderId="4" xfId="0" applyNumberFormat="1" applyFont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176" fontId="3" fillId="3" borderId="5" xfId="0" applyNumberFormat="1" applyFont="1" applyFill="1" applyBorder="1" applyAlignment="1">
      <alignment horizontal="right" vertical="top"/>
    </xf>
    <xf numFmtId="0" fontId="0" fillId="0" borderId="0" xfId="0"/>
    <xf numFmtId="0" fontId="4" fillId="0" borderId="4" xfId="0" applyFont="1" applyBorder="1" applyAlignment="1">
      <alignment horizontal="right" vertical="top"/>
    </xf>
    <xf numFmtId="176" fontId="4" fillId="0" borderId="4" xfId="0" applyNumberFormat="1" applyFont="1" applyBorder="1" applyAlignment="1">
      <alignment horizontal="right" vertical="top"/>
    </xf>
    <xf numFmtId="0" fontId="4" fillId="2" borderId="7" xfId="0" applyFont="1" applyFill="1" applyBorder="1" applyAlignment="1">
      <alignment horizontal="left" vertical="top"/>
    </xf>
    <xf numFmtId="0" fontId="0" fillId="2" borderId="1" xfId="0" applyFill="1" applyBorder="1"/>
    <xf numFmtId="0" fontId="0" fillId="2" borderId="2" xfId="0" applyFill="1" applyBorder="1"/>
    <xf numFmtId="0" fontId="3" fillId="3" borderId="7" xfId="0" applyFont="1" applyFill="1" applyBorder="1" applyAlignment="1">
      <alignment horizontal="left" vertical="top"/>
    </xf>
    <xf numFmtId="0" fontId="0" fillId="3" borderId="1" xfId="0" applyFill="1" applyBorder="1"/>
    <xf numFmtId="0" fontId="0" fillId="3" borderId="2" xfId="0" applyFill="1" applyBorder="1"/>
    <xf numFmtId="15" fontId="5" fillId="0" borderId="0" xfId="0" applyNumberFormat="1" applyFont="1" applyAlignment="1">
      <alignment horizontal="left" vertical="top"/>
    </xf>
    <xf numFmtId="0" fontId="0" fillId="0" borderId="0" xfId="0"/>
    <xf numFmtId="0" fontId="5" fillId="0" borderId="0" xfId="0" applyFont="1" applyAlignment="1">
      <alignment horizontal="center" vertical="top"/>
    </xf>
    <xf numFmtId="19" fontId="5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0" fillId="0" borderId="8" xfId="0" applyBorder="1"/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 vertical="top"/>
    </xf>
    <xf numFmtId="0" fontId="10" fillId="0" borderId="6" xfId="0" applyFont="1" applyBorder="1" applyAlignment="1">
      <alignment horizontal="center" vertical="top"/>
    </xf>
    <xf numFmtId="0" fontId="8" fillId="2" borderId="7" xfId="0" applyFont="1" applyFill="1" applyBorder="1" applyAlignment="1">
      <alignment horizontal="left" vertical="top"/>
    </xf>
    <xf numFmtId="0" fontId="8" fillId="2" borderId="1" xfId="0" applyFont="1" applyFill="1" applyBorder="1"/>
    <xf numFmtId="0" fontId="8" fillId="2" borderId="2" xfId="0" applyFont="1" applyFill="1" applyBorder="1"/>
    <xf numFmtId="0" fontId="10" fillId="3" borderId="7" xfId="0" applyFont="1" applyFill="1" applyBorder="1" applyAlignment="1">
      <alignment horizontal="left" vertical="top"/>
    </xf>
    <xf numFmtId="0" fontId="8" fillId="3" borderId="1" xfId="0" applyFont="1" applyFill="1" applyBorder="1"/>
    <xf numFmtId="0" fontId="8" fillId="3" borderId="2" xfId="0" applyFont="1" applyFill="1" applyBorder="1"/>
    <xf numFmtId="0" fontId="8" fillId="0" borderId="8" xfId="0" applyFont="1" applyBorder="1"/>
    <xf numFmtId="0" fontId="8" fillId="2" borderId="3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/>
    </xf>
    <xf numFmtId="3" fontId="8" fillId="0" borderId="4" xfId="0" applyNumberFormat="1" applyFont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  <xf numFmtId="3" fontId="10" fillId="3" borderId="5" xfId="0" applyNumberFormat="1" applyFont="1" applyFill="1" applyBorder="1" applyAlignment="1">
      <alignment horizontal="right" vertical="top"/>
    </xf>
    <xf numFmtId="0" fontId="10" fillId="3" borderId="5" xfId="0" applyFont="1" applyFill="1" applyBorder="1" applyAlignment="1">
      <alignment horizontal="right" vertical="top"/>
    </xf>
    <xf numFmtId="176" fontId="8" fillId="0" borderId="4" xfId="0" applyNumberFormat="1" applyFont="1" applyBorder="1" applyAlignment="1">
      <alignment horizontal="right" vertical="top"/>
    </xf>
    <xf numFmtId="176" fontId="10" fillId="3" borderId="5" xfId="0" applyNumberFormat="1" applyFont="1" applyFill="1" applyBorder="1" applyAlignment="1">
      <alignment horizontal="right" vertical="top"/>
    </xf>
    <xf numFmtId="15" fontId="8" fillId="0" borderId="0" xfId="0" applyNumberFormat="1" applyFont="1" applyAlignment="1">
      <alignment horizontal="left" vertical="top"/>
    </xf>
    <xf numFmtId="0" fontId="8" fillId="0" borderId="0" xfId="0" applyFont="1"/>
    <xf numFmtId="0" fontId="8" fillId="0" borderId="0" xfId="0" applyFont="1" applyAlignment="1">
      <alignment horizontal="center" vertical="top"/>
    </xf>
    <xf numFmtId="19" fontId="8" fillId="0" borderId="0" xfId="0" applyNumberFormat="1" applyFont="1" applyAlignment="1">
      <alignment horizontal="right" vertical="top"/>
    </xf>
    <xf numFmtId="3" fontId="8" fillId="0" borderId="0" xfId="0" applyNumberFormat="1" applyFo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2"/>
  <sheetViews>
    <sheetView tabSelected="1" zoomScale="56" zoomScaleNormal="56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H19" sqref="AH19"/>
    </sheetView>
  </sheetViews>
  <sheetFormatPr baseColWidth="10" defaultColWidth="9" defaultRowHeight="12.75" customHeight="1" x14ac:dyDescent="0.25"/>
  <cols>
    <col min="1" max="1" width="178" style="29" bestFit="1" customWidth="1"/>
    <col min="2" max="2" width="33.796875" style="29" bestFit="1" customWidth="1"/>
    <col min="3" max="3" width="25.19921875" style="29" bestFit="1" customWidth="1"/>
    <col min="4" max="4" width="23.796875" style="29" bestFit="1" customWidth="1"/>
    <col min="5" max="5" width="33.796875" style="29" bestFit="1" customWidth="1"/>
    <col min="6" max="6" width="22.796875" style="29" bestFit="1" customWidth="1"/>
    <col min="7" max="7" width="21.59765625" style="29" bestFit="1" customWidth="1"/>
    <col min="8" max="8" width="33.796875" style="29" bestFit="1" customWidth="1"/>
    <col min="9" max="9" width="22.796875" style="29" bestFit="1" customWidth="1"/>
    <col min="10" max="10" width="21.59765625" style="29" bestFit="1" customWidth="1"/>
    <col min="11" max="11" width="33.796875" style="29" bestFit="1" customWidth="1"/>
    <col min="12" max="12" width="22.796875" style="29" bestFit="1" customWidth="1"/>
    <col min="13" max="13" width="26.59765625" style="29" bestFit="1" customWidth="1"/>
    <col min="14" max="14" width="33.796875" style="29" bestFit="1" customWidth="1"/>
    <col min="15" max="15" width="22.796875" style="29" bestFit="1" customWidth="1"/>
    <col min="16" max="16" width="23.796875" style="29" bestFit="1" customWidth="1"/>
    <col min="17" max="17" width="33.796875" style="29" bestFit="1" customWidth="1"/>
    <col min="18" max="18" width="22.796875" style="29" bestFit="1" customWidth="1"/>
    <col min="19" max="19" width="21.59765625" style="29" bestFit="1" customWidth="1"/>
    <col min="20" max="20" width="33.796875" style="29" bestFit="1" customWidth="1"/>
    <col min="21" max="21" width="18.796875" style="29" bestFit="1" customWidth="1"/>
    <col min="22" max="22" width="17.796875" style="29" bestFit="1" customWidth="1"/>
    <col min="23" max="23" width="33.796875" style="29" bestFit="1" customWidth="1"/>
    <col min="24" max="24" width="18.796875" style="29" customWidth="1"/>
    <col min="25" max="25" width="21.59765625" style="29" bestFit="1" customWidth="1"/>
    <col min="26" max="26" width="33.796875" style="29" bestFit="1" customWidth="1"/>
    <col min="27" max="27" width="22.796875" style="29" bestFit="1" customWidth="1"/>
    <col min="28" max="28" width="19.796875" style="29" bestFit="1" customWidth="1"/>
    <col min="29" max="29" width="33.796875" style="29" bestFit="1" customWidth="1"/>
    <col min="30" max="30" width="18.796875" style="29" bestFit="1" customWidth="1"/>
    <col min="31" max="31" width="21.59765625" style="29" bestFit="1" customWidth="1"/>
    <col min="32" max="32" width="33.796875" style="29" bestFit="1" customWidth="1"/>
    <col min="33" max="33" width="18.796875" style="29" bestFit="1" customWidth="1"/>
    <col min="34" max="34" width="21.59765625" style="29" bestFit="1" customWidth="1"/>
    <col min="35" max="35" width="33.796875" style="29" bestFit="1" customWidth="1"/>
    <col min="36" max="36" width="12.796875" style="29" bestFit="1" customWidth="1"/>
    <col min="37" max="37" width="14.19921875" style="29" bestFit="1" customWidth="1"/>
    <col min="38" max="38" width="35.19921875" style="29" bestFit="1" customWidth="1"/>
    <col min="39" max="39" width="25.19921875" style="29" bestFit="1" customWidth="1"/>
    <col min="40" max="40" width="24.3984375" style="29" customWidth="1"/>
    <col min="41" max="16384" width="9" style="29"/>
  </cols>
  <sheetData>
    <row r="1" spans="1:40" ht="22" x14ac:dyDescent="0.25">
      <c r="A1" s="27" t="s">
        <v>87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40" ht="23" thickBot="1" x14ac:dyDescent="0.3">
      <c r="A2" s="30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40" ht="23" thickBot="1" x14ac:dyDescent="0.3">
      <c r="A3" s="31" t="s">
        <v>1</v>
      </c>
      <c r="B3" s="32" t="s">
        <v>78</v>
      </c>
      <c r="C3" s="33"/>
      <c r="D3" s="34"/>
      <c r="E3" s="32" t="s">
        <v>3</v>
      </c>
      <c r="F3" s="33"/>
      <c r="G3" s="34"/>
      <c r="H3" s="32" t="s">
        <v>4</v>
      </c>
      <c r="I3" s="33"/>
      <c r="J3" s="34"/>
      <c r="K3" s="32" t="s">
        <v>75</v>
      </c>
      <c r="L3" s="33"/>
      <c r="M3" s="34"/>
      <c r="N3" s="32" t="s">
        <v>72</v>
      </c>
      <c r="O3" s="33"/>
      <c r="P3" s="34"/>
      <c r="Q3" s="32" t="s">
        <v>2</v>
      </c>
      <c r="R3" s="33"/>
      <c r="S3" s="34"/>
      <c r="T3" s="32" t="s">
        <v>7</v>
      </c>
      <c r="U3" s="33"/>
      <c r="V3" s="34"/>
      <c r="W3" s="32" t="s">
        <v>5</v>
      </c>
      <c r="X3" s="33"/>
      <c r="Y3" s="34"/>
      <c r="Z3" s="32" t="s">
        <v>6</v>
      </c>
      <c r="AA3" s="33"/>
      <c r="AB3" s="34"/>
      <c r="AC3" s="32" t="s">
        <v>79</v>
      </c>
      <c r="AD3" s="33"/>
      <c r="AE3" s="34"/>
      <c r="AF3" s="32" t="s">
        <v>76</v>
      </c>
      <c r="AG3" s="33"/>
      <c r="AH3" s="34"/>
      <c r="AI3" s="32" t="s">
        <v>80</v>
      </c>
      <c r="AJ3" s="33"/>
      <c r="AK3" s="34"/>
      <c r="AL3" s="35" t="s">
        <v>8</v>
      </c>
      <c r="AM3" s="36"/>
      <c r="AN3" s="37"/>
    </row>
    <row r="4" spans="1:40" ht="23" thickBot="1" x14ac:dyDescent="0.3">
      <c r="A4" s="38"/>
      <c r="B4" s="39" t="s">
        <v>85</v>
      </c>
      <c r="C4" s="39" t="s">
        <v>84</v>
      </c>
      <c r="D4" s="39" t="s">
        <v>77</v>
      </c>
      <c r="E4" s="39" t="s">
        <v>85</v>
      </c>
      <c r="F4" s="39" t="s">
        <v>84</v>
      </c>
      <c r="G4" s="39" t="s">
        <v>77</v>
      </c>
      <c r="H4" s="39" t="s">
        <v>85</v>
      </c>
      <c r="I4" s="39" t="s">
        <v>84</v>
      </c>
      <c r="J4" s="39" t="s">
        <v>77</v>
      </c>
      <c r="K4" s="39" t="s">
        <v>85</v>
      </c>
      <c r="L4" s="39" t="s">
        <v>84</v>
      </c>
      <c r="M4" s="39" t="s">
        <v>77</v>
      </c>
      <c r="N4" s="39" t="s">
        <v>85</v>
      </c>
      <c r="O4" s="39" t="s">
        <v>84</v>
      </c>
      <c r="P4" s="39" t="s">
        <v>77</v>
      </c>
      <c r="Q4" s="39" t="s">
        <v>85</v>
      </c>
      <c r="R4" s="39" t="s">
        <v>84</v>
      </c>
      <c r="S4" s="39" t="s">
        <v>77</v>
      </c>
      <c r="T4" s="39" t="s">
        <v>85</v>
      </c>
      <c r="U4" s="39" t="s">
        <v>84</v>
      </c>
      <c r="V4" s="39" t="s">
        <v>77</v>
      </c>
      <c r="W4" s="39" t="s">
        <v>85</v>
      </c>
      <c r="X4" s="39" t="s">
        <v>84</v>
      </c>
      <c r="Y4" s="39" t="s">
        <v>77</v>
      </c>
      <c r="Z4" s="39" t="s">
        <v>85</v>
      </c>
      <c r="AA4" s="39" t="s">
        <v>84</v>
      </c>
      <c r="AB4" s="39" t="s">
        <v>77</v>
      </c>
      <c r="AC4" s="39" t="s">
        <v>85</v>
      </c>
      <c r="AD4" s="39" t="s">
        <v>84</v>
      </c>
      <c r="AE4" s="39" t="s">
        <v>77</v>
      </c>
      <c r="AF4" s="39" t="s">
        <v>85</v>
      </c>
      <c r="AG4" s="39" t="s">
        <v>84</v>
      </c>
      <c r="AH4" s="39" t="s">
        <v>77</v>
      </c>
      <c r="AI4" s="39" t="s">
        <v>85</v>
      </c>
      <c r="AJ4" s="39" t="s">
        <v>84</v>
      </c>
      <c r="AK4" s="39" t="s">
        <v>77</v>
      </c>
      <c r="AL4" s="40" t="s">
        <v>85</v>
      </c>
      <c r="AM4" s="40" t="s">
        <v>84</v>
      </c>
      <c r="AN4" s="40" t="s">
        <v>77</v>
      </c>
    </row>
    <row r="5" spans="1:40" ht="23" thickBot="1" x14ac:dyDescent="0.3">
      <c r="A5" s="39" t="s">
        <v>9</v>
      </c>
      <c r="B5" s="41">
        <v>0</v>
      </c>
      <c r="C5" s="41">
        <v>0</v>
      </c>
      <c r="D5" s="42" t="s">
        <v>74</v>
      </c>
      <c r="E5" s="41">
        <v>0</v>
      </c>
      <c r="F5" s="41">
        <v>0</v>
      </c>
      <c r="G5" s="42" t="s">
        <v>74</v>
      </c>
      <c r="H5" s="41">
        <v>0</v>
      </c>
      <c r="I5" s="41">
        <v>0</v>
      </c>
      <c r="J5" s="42" t="s">
        <v>74</v>
      </c>
      <c r="K5" s="41">
        <v>0</v>
      </c>
      <c r="L5" s="41">
        <v>0</v>
      </c>
      <c r="M5" s="42" t="s">
        <v>74</v>
      </c>
      <c r="N5" s="41">
        <v>0</v>
      </c>
      <c r="O5" s="41">
        <v>0</v>
      </c>
      <c r="P5" s="42" t="s">
        <v>74</v>
      </c>
      <c r="Q5" s="41">
        <v>0</v>
      </c>
      <c r="R5" s="41">
        <v>0</v>
      </c>
      <c r="S5" s="42" t="s">
        <v>74</v>
      </c>
      <c r="T5" s="41">
        <v>0</v>
      </c>
      <c r="U5" s="41">
        <v>0</v>
      </c>
      <c r="V5" s="42" t="s">
        <v>74</v>
      </c>
      <c r="W5" s="41">
        <v>0</v>
      </c>
      <c r="X5" s="41">
        <v>0</v>
      </c>
      <c r="Y5" s="42" t="s">
        <v>74</v>
      </c>
      <c r="Z5" s="41">
        <v>0</v>
      </c>
      <c r="AA5" s="41">
        <v>0</v>
      </c>
      <c r="AB5" s="42" t="s">
        <v>74</v>
      </c>
      <c r="AC5" s="41">
        <v>0</v>
      </c>
      <c r="AD5" s="41">
        <v>0</v>
      </c>
      <c r="AE5" s="42" t="s">
        <v>74</v>
      </c>
      <c r="AF5" s="41">
        <v>0</v>
      </c>
      <c r="AG5" s="41">
        <v>0</v>
      </c>
      <c r="AH5" s="42" t="s">
        <v>74</v>
      </c>
      <c r="AI5" s="41">
        <v>0</v>
      </c>
      <c r="AJ5" s="41">
        <v>0</v>
      </c>
      <c r="AK5" s="42" t="s">
        <v>74</v>
      </c>
      <c r="AL5" s="43">
        <v>0</v>
      </c>
      <c r="AM5" s="43">
        <v>0</v>
      </c>
      <c r="AN5" s="44" t="s">
        <v>74</v>
      </c>
    </row>
    <row r="6" spans="1:40" ht="23" thickBot="1" x14ac:dyDescent="0.3">
      <c r="A6" s="39" t="s">
        <v>10</v>
      </c>
      <c r="B6" s="41">
        <v>1143942</v>
      </c>
      <c r="C6" s="41">
        <v>1489927</v>
      </c>
      <c r="D6" s="45">
        <v>0.60442865542199997</v>
      </c>
      <c r="E6" s="41">
        <v>0</v>
      </c>
      <c r="F6" s="41">
        <v>5637</v>
      </c>
      <c r="G6" s="42" t="s">
        <v>74</v>
      </c>
      <c r="H6" s="41">
        <v>1099</v>
      </c>
      <c r="I6" s="41">
        <v>22148</v>
      </c>
      <c r="J6" s="45">
        <v>2.4867758186389999</v>
      </c>
      <c r="K6" s="41">
        <v>0</v>
      </c>
      <c r="L6" s="41">
        <v>0</v>
      </c>
      <c r="M6" s="42" t="s">
        <v>74</v>
      </c>
      <c r="N6" s="41">
        <v>0</v>
      </c>
      <c r="O6" s="41">
        <v>0</v>
      </c>
      <c r="P6" s="42" t="s">
        <v>74</v>
      </c>
      <c r="Q6" s="41">
        <v>0</v>
      </c>
      <c r="R6" s="41">
        <v>0</v>
      </c>
      <c r="S6" s="42" t="s">
        <v>74</v>
      </c>
      <c r="T6" s="41">
        <v>0</v>
      </c>
      <c r="U6" s="41">
        <v>0</v>
      </c>
      <c r="V6" s="42" t="s">
        <v>74</v>
      </c>
      <c r="W6" s="41">
        <v>0</v>
      </c>
      <c r="X6" s="41">
        <v>0</v>
      </c>
      <c r="Y6" s="42" t="s">
        <v>74</v>
      </c>
      <c r="Z6" s="41">
        <v>0</v>
      </c>
      <c r="AA6" s="41">
        <v>0</v>
      </c>
      <c r="AB6" s="42" t="s">
        <v>74</v>
      </c>
      <c r="AC6" s="41">
        <v>0</v>
      </c>
      <c r="AD6" s="41">
        <v>0</v>
      </c>
      <c r="AE6" s="42" t="s">
        <v>74</v>
      </c>
      <c r="AF6" s="41">
        <v>0</v>
      </c>
      <c r="AG6" s="41">
        <v>0</v>
      </c>
      <c r="AH6" s="42" t="s">
        <v>74</v>
      </c>
      <c r="AI6" s="41">
        <v>0</v>
      </c>
      <c r="AJ6" s="41">
        <v>0</v>
      </c>
      <c r="AK6" s="42" t="s">
        <v>74</v>
      </c>
      <c r="AL6" s="43">
        <v>1145041</v>
      </c>
      <c r="AM6" s="43">
        <v>1517712</v>
      </c>
      <c r="AN6" s="46">
        <v>0.62324569565700005</v>
      </c>
    </row>
    <row r="7" spans="1:40" ht="23" thickBot="1" x14ac:dyDescent="0.3">
      <c r="A7" s="39" t="s">
        <v>11</v>
      </c>
      <c r="B7" s="41">
        <v>340777</v>
      </c>
      <c r="C7" s="41">
        <v>212702</v>
      </c>
      <c r="D7" s="45">
        <v>12.086937796099001</v>
      </c>
      <c r="E7" s="41">
        <v>214</v>
      </c>
      <c r="F7" s="41">
        <v>0</v>
      </c>
      <c r="G7" s="42" t="s">
        <v>74</v>
      </c>
      <c r="H7" s="41">
        <v>2790</v>
      </c>
      <c r="I7" s="41">
        <v>11119</v>
      </c>
      <c r="J7" s="42" t="s">
        <v>74</v>
      </c>
      <c r="K7" s="41">
        <v>0</v>
      </c>
      <c r="L7" s="41">
        <v>0</v>
      </c>
      <c r="M7" s="42" t="s">
        <v>74</v>
      </c>
      <c r="N7" s="41">
        <v>0</v>
      </c>
      <c r="O7" s="41">
        <v>0</v>
      </c>
      <c r="P7" s="42" t="s">
        <v>74</v>
      </c>
      <c r="Q7" s="41">
        <v>437</v>
      </c>
      <c r="R7" s="41">
        <v>0</v>
      </c>
      <c r="S7" s="42" t="s">
        <v>74</v>
      </c>
      <c r="T7" s="41">
        <v>0</v>
      </c>
      <c r="U7" s="41">
        <v>0</v>
      </c>
      <c r="V7" s="42" t="s">
        <v>74</v>
      </c>
      <c r="W7" s="41">
        <v>1080</v>
      </c>
      <c r="X7" s="41">
        <v>0</v>
      </c>
      <c r="Y7" s="42" t="s">
        <v>74</v>
      </c>
      <c r="Z7" s="41">
        <v>0</v>
      </c>
      <c r="AA7" s="41">
        <v>0</v>
      </c>
      <c r="AB7" s="42" t="s">
        <v>74</v>
      </c>
      <c r="AC7" s="41">
        <v>0</v>
      </c>
      <c r="AD7" s="41">
        <v>0</v>
      </c>
      <c r="AE7" s="42" t="s">
        <v>74</v>
      </c>
      <c r="AF7" s="41">
        <v>0</v>
      </c>
      <c r="AG7" s="41">
        <v>0</v>
      </c>
      <c r="AH7" s="42" t="s">
        <v>74</v>
      </c>
      <c r="AI7" s="41">
        <v>0</v>
      </c>
      <c r="AJ7" s="41">
        <v>0</v>
      </c>
      <c r="AK7" s="42" t="s">
        <v>74</v>
      </c>
      <c r="AL7" s="43">
        <v>345298</v>
      </c>
      <c r="AM7" s="43">
        <v>223821</v>
      </c>
      <c r="AN7" s="46">
        <v>12.771057650894999</v>
      </c>
    </row>
    <row r="8" spans="1:40" ht="23" thickBot="1" x14ac:dyDescent="0.3">
      <c r="A8" s="39" t="s">
        <v>12</v>
      </c>
      <c r="B8" s="41">
        <v>0</v>
      </c>
      <c r="C8" s="41">
        <v>0</v>
      </c>
      <c r="D8" s="42" t="s">
        <v>74</v>
      </c>
      <c r="E8" s="41">
        <v>0</v>
      </c>
      <c r="F8" s="41">
        <v>0</v>
      </c>
      <c r="G8" s="42" t="s">
        <v>74</v>
      </c>
      <c r="H8" s="41">
        <v>0</v>
      </c>
      <c r="I8" s="41">
        <v>0</v>
      </c>
      <c r="J8" s="42" t="s">
        <v>74</v>
      </c>
      <c r="K8" s="41">
        <v>0</v>
      </c>
      <c r="L8" s="41">
        <v>0</v>
      </c>
      <c r="M8" s="42" t="s">
        <v>74</v>
      </c>
      <c r="N8" s="41">
        <v>0</v>
      </c>
      <c r="O8" s="41">
        <v>0</v>
      </c>
      <c r="P8" s="42" t="s">
        <v>74</v>
      </c>
      <c r="Q8" s="41">
        <v>0</v>
      </c>
      <c r="R8" s="41">
        <v>0</v>
      </c>
      <c r="S8" s="42" t="s">
        <v>74</v>
      </c>
      <c r="T8" s="41">
        <v>0</v>
      </c>
      <c r="U8" s="41">
        <v>0</v>
      </c>
      <c r="V8" s="42" t="s">
        <v>74</v>
      </c>
      <c r="W8" s="41">
        <v>0</v>
      </c>
      <c r="X8" s="41">
        <v>0</v>
      </c>
      <c r="Y8" s="42" t="s">
        <v>74</v>
      </c>
      <c r="Z8" s="41">
        <v>0</v>
      </c>
      <c r="AA8" s="41">
        <v>0</v>
      </c>
      <c r="AB8" s="42" t="s">
        <v>74</v>
      </c>
      <c r="AC8" s="41">
        <v>0</v>
      </c>
      <c r="AD8" s="41">
        <v>0</v>
      </c>
      <c r="AE8" s="42" t="s">
        <v>74</v>
      </c>
      <c r="AF8" s="41">
        <v>0</v>
      </c>
      <c r="AG8" s="41">
        <v>0</v>
      </c>
      <c r="AH8" s="42" t="s">
        <v>74</v>
      </c>
      <c r="AI8" s="41">
        <v>0</v>
      </c>
      <c r="AJ8" s="41">
        <v>0</v>
      </c>
      <c r="AK8" s="42" t="s">
        <v>74</v>
      </c>
      <c r="AL8" s="43">
        <v>0</v>
      </c>
      <c r="AM8" s="43">
        <v>0</v>
      </c>
      <c r="AN8" s="44" t="s">
        <v>74</v>
      </c>
    </row>
    <row r="9" spans="1:40" ht="23" thickBot="1" x14ac:dyDescent="0.3">
      <c r="A9" s="39" t="s">
        <v>13</v>
      </c>
      <c r="B9" s="41">
        <v>679364</v>
      </c>
      <c r="C9" s="41">
        <v>583781</v>
      </c>
      <c r="D9" s="45">
        <v>9.7159471060000002E-2</v>
      </c>
      <c r="E9" s="41">
        <v>0</v>
      </c>
      <c r="F9" s="41">
        <v>0</v>
      </c>
      <c r="G9" s="42" t="s">
        <v>74</v>
      </c>
      <c r="H9" s="41">
        <v>0</v>
      </c>
      <c r="I9" s="41">
        <v>0</v>
      </c>
      <c r="J9" s="42" t="s">
        <v>74</v>
      </c>
      <c r="K9" s="41">
        <v>0</v>
      </c>
      <c r="L9" s="41">
        <v>0</v>
      </c>
      <c r="M9" s="42" t="s">
        <v>74</v>
      </c>
      <c r="N9" s="41">
        <v>15418</v>
      </c>
      <c r="O9" s="41">
        <v>0</v>
      </c>
      <c r="P9" s="42" t="s">
        <v>74</v>
      </c>
      <c r="Q9" s="41">
        <v>0</v>
      </c>
      <c r="R9" s="41">
        <v>0</v>
      </c>
      <c r="S9" s="42" t="s">
        <v>74</v>
      </c>
      <c r="T9" s="41">
        <v>0</v>
      </c>
      <c r="U9" s="41">
        <v>0</v>
      </c>
      <c r="V9" s="42" t="s">
        <v>74</v>
      </c>
      <c r="W9" s="41">
        <v>0</v>
      </c>
      <c r="X9" s="41">
        <v>0</v>
      </c>
      <c r="Y9" s="42" t="s">
        <v>74</v>
      </c>
      <c r="Z9" s="41">
        <v>0</v>
      </c>
      <c r="AA9" s="41">
        <v>0</v>
      </c>
      <c r="AB9" s="42" t="s">
        <v>74</v>
      </c>
      <c r="AC9" s="41">
        <v>0</v>
      </c>
      <c r="AD9" s="41">
        <v>0</v>
      </c>
      <c r="AE9" s="42" t="s">
        <v>74</v>
      </c>
      <c r="AF9" s="41">
        <v>0</v>
      </c>
      <c r="AG9" s="41">
        <v>0</v>
      </c>
      <c r="AH9" s="42" t="s">
        <v>74</v>
      </c>
      <c r="AI9" s="41">
        <v>0</v>
      </c>
      <c r="AJ9" s="41">
        <v>0</v>
      </c>
      <c r="AK9" s="42" t="s">
        <v>74</v>
      </c>
      <c r="AL9" s="43">
        <v>694782</v>
      </c>
      <c r="AM9" s="43">
        <v>583781</v>
      </c>
      <c r="AN9" s="46">
        <v>9.7159471060000002E-2</v>
      </c>
    </row>
    <row r="10" spans="1:40" ht="23" thickBot="1" x14ac:dyDescent="0.3">
      <c r="A10" s="39" t="s">
        <v>14</v>
      </c>
      <c r="B10" s="41">
        <v>0</v>
      </c>
      <c r="C10" s="41">
        <v>0</v>
      </c>
      <c r="D10" s="45">
        <v>-1</v>
      </c>
      <c r="E10" s="41">
        <v>0</v>
      </c>
      <c r="F10" s="41">
        <v>0</v>
      </c>
      <c r="G10" s="42" t="s">
        <v>74</v>
      </c>
      <c r="H10" s="41">
        <v>0</v>
      </c>
      <c r="I10" s="41">
        <v>0</v>
      </c>
      <c r="J10" s="42" t="s">
        <v>74</v>
      </c>
      <c r="K10" s="41">
        <v>0</v>
      </c>
      <c r="L10" s="41">
        <v>0</v>
      </c>
      <c r="M10" s="42" t="s">
        <v>74</v>
      </c>
      <c r="N10" s="41">
        <v>0</v>
      </c>
      <c r="O10" s="41">
        <v>0</v>
      </c>
      <c r="P10" s="42" t="s">
        <v>74</v>
      </c>
      <c r="Q10" s="41">
        <v>0</v>
      </c>
      <c r="R10" s="41">
        <v>0</v>
      </c>
      <c r="S10" s="42" t="s">
        <v>74</v>
      </c>
      <c r="T10" s="41">
        <v>0</v>
      </c>
      <c r="U10" s="41">
        <v>0</v>
      </c>
      <c r="V10" s="42" t="s">
        <v>74</v>
      </c>
      <c r="W10" s="41">
        <v>0</v>
      </c>
      <c r="X10" s="41">
        <v>0</v>
      </c>
      <c r="Y10" s="42" t="s">
        <v>74</v>
      </c>
      <c r="Z10" s="41">
        <v>0</v>
      </c>
      <c r="AA10" s="41">
        <v>0</v>
      </c>
      <c r="AB10" s="42" t="s">
        <v>74</v>
      </c>
      <c r="AC10" s="41">
        <v>0</v>
      </c>
      <c r="AD10" s="41">
        <v>0</v>
      </c>
      <c r="AE10" s="42" t="s">
        <v>74</v>
      </c>
      <c r="AF10" s="41">
        <v>0</v>
      </c>
      <c r="AG10" s="41">
        <v>0</v>
      </c>
      <c r="AH10" s="42" t="s">
        <v>74</v>
      </c>
      <c r="AI10" s="41">
        <v>0</v>
      </c>
      <c r="AJ10" s="41">
        <v>0</v>
      </c>
      <c r="AK10" s="42" t="s">
        <v>74</v>
      </c>
      <c r="AL10" s="43">
        <v>0</v>
      </c>
      <c r="AM10" s="43">
        <v>0</v>
      </c>
      <c r="AN10" s="46">
        <v>-1</v>
      </c>
    </row>
    <row r="11" spans="1:40" ht="23" thickBot="1" x14ac:dyDescent="0.3">
      <c r="A11" s="39" t="s">
        <v>15</v>
      </c>
      <c r="B11" s="41">
        <v>1260624</v>
      </c>
      <c r="C11" s="41">
        <v>895170</v>
      </c>
      <c r="D11" s="45">
        <v>-0.124023520639</v>
      </c>
      <c r="E11" s="41">
        <v>0</v>
      </c>
      <c r="F11" s="41">
        <v>0</v>
      </c>
      <c r="G11" s="42" t="s">
        <v>74</v>
      </c>
      <c r="H11" s="41">
        <v>150339</v>
      </c>
      <c r="I11" s="41">
        <v>90263</v>
      </c>
      <c r="J11" s="45">
        <v>0.40910439140100002</v>
      </c>
      <c r="K11" s="41">
        <v>0</v>
      </c>
      <c r="L11" s="41">
        <v>0</v>
      </c>
      <c r="M11" s="42" t="s">
        <v>74</v>
      </c>
      <c r="N11" s="41">
        <v>0</v>
      </c>
      <c r="O11" s="41">
        <v>0</v>
      </c>
      <c r="P11" s="42" t="s">
        <v>74</v>
      </c>
      <c r="Q11" s="41">
        <v>2442</v>
      </c>
      <c r="R11" s="41">
        <v>59</v>
      </c>
      <c r="S11" s="45">
        <v>-0.94396961063600004</v>
      </c>
      <c r="T11" s="41">
        <v>0</v>
      </c>
      <c r="U11" s="41">
        <v>0</v>
      </c>
      <c r="V11" s="42" t="s">
        <v>74</v>
      </c>
      <c r="W11" s="41">
        <v>6484</v>
      </c>
      <c r="X11" s="41">
        <v>0</v>
      </c>
      <c r="Y11" s="42" t="s">
        <v>74</v>
      </c>
      <c r="Z11" s="41">
        <v>0</v>
      </c>
      <c r="AA11" s="41">
        <v>0</v>
      </c>
      <c r="AB11" s="42" t="s">
        <v>74</v>
      </c>
      <c r="AC11" s="41">
        <v>0</v>
      </c>
      <c r="AD11" s="41">
        <v>0</v>
      </c>
      <c r="AE11" s="42" t="s">
        <v>74</v>
      </c>
      <c r="AF11" s="41">
        <v>0</v>
      </c>
      <c r="AG11" s="41">
        <v>0</v>
      </c>
      <c r="AH11" s="42" t="s">
        <v>74</v>
      </c>
      <c r="AI11" s="41">
        <v>0</v>
      </c>
      <c r="AJ11" s="41">
        <v>0</v>
      </c>
      <c r="AK11" s="42" t="s">
        <v>74</v>
      </c>
      <c r="AL11" s="43">
        <v>1419889</v>
      </c>
      <c r="AM11" s="43">
        <v>985492</v>
      </c>
      <c r="AN11" s="46">
        <v>-9.3401139443999998E-2</v>
      </c>
    </row>
    <row r="12" spans="1:40" ht="23" thickBot="1" x14ac:dyDescent="0.3">
      <c r="A12" s="39" t="s">
        <v>16</v>
      </c>
      <c r="B12" s="41">
        <v>555295</v>
      </c>
      <c r="C12" s="41">
        <v>395362</v>
      </c>
      <c r="D12" s="45">
        <v>-0.34518539129499998</v>
      </c>
      <c r="E12" s="41">
        <v>0</v>
      </c>
      <c r="F12" s="41">
        <v>0</v>
      </c>
      <c r="G12" s="45">
        <v>-1</v>
      </c>
      <c r="H12" s="41">
        <v>0</v>
      </c>
      <c r="I12" s="41">
        <v>7428</v>
      </c>
      <c r="J12" s="45">
        <v>-0.63600725241300005</v>
      </c>
      <c r="K12" s="41">
        <v>0</v>
      </c>
      <c r="L12" s="41">
        <v>0</v>
      </c>
      <c r="M12" s="42" t="s">
        <v>74</v>
      </c>
      <c r="N12" s="41">
        <v>0</v>
      </c>
      <c r="O12" s="41">
        <v>0</v>
      </c>
      <c r="P12" s="42" t="s">
        <v>74</v>
      </c>
      <c r="Q12" s="41">
        <v>0</v>
      </c>
      <c r="R12" s="41">
        <v>3178</v>
      </c>
      <c r="S12" s="45">
        <v>-2.6646248085000001E-2</v>
      </c>
      <c r="T12" s="41">
        <v>0</v>
      </c>
      <c r="U12" s="41">
        <v>0</v>
      </c>
      <c r="V12" s="42" t="s">
        <v>74</v>
      </c>
      <c r="W12" s="41">
        <v>0</v>
      </c>
      <c r="X12" s="41">
        <v>0</v>
      </c>
      <c r="Y12" s="42" t="s">
        <v>74</v>
      </c>
      <c r="Z12" s="41">
        <v>0</v>
      </c>
      <c r="AA12" s="41">
        <v>0</v>
      </c>
      <c r="AB12" s="42" t="s">
        <v>74</v>
      </c>
      <c r="AC12" s="41">
        <v>0</v>
      </c>
      <c r="AD12" s="41">
        <v>0</v>
      </c>
      <c r="AE12" s="42" t="s">
        <v>74</v>
      </c>
      <c r="AF12" s="41">
        <v>0</v>
      </c>
      <c r="AG12" s="41">
        <v>0</v>
      </c>
      <c r="AH12" s="42" t="s">
        <v>74</v>
      </c>
      <c r="AI12" s="41">
        <v>0</v>
      </c>
      <c r="AJ12" s="41">
        <v>0</v>
      </c>
      <c r="AK12" s="42" t="s">
        <v>74</v>
      </c>
      <c r="AL12" s="43">
        <v>555295</v>
      </c>
      <c r="AM12" s="43">
        <v>405968</v>
      </c>
      <c r="AN12" s="46">
        <v>-0.35983549944600002</v>
      </c>
    </row>
    <row r="13" spans="1:40" ht="23" thickBot="1" x14ac:dyDescent="0.3">
      <c r="A13" s="39" t="s">
        <v>17</v>
      </c>
      <c r="B13" s="41">
        <v>0</v>
      </c>
      <c r="C13" s="41">
        <v>0</v>
      </c>
      <c r="D13" s="42" t="s">
        <v>74</v>
      </c>
      <c r="E13" s="41">
        <v>0</v>
      </c>
      <c r="F13" s="41">
        <v>0</v>
      </c>
      <c r="G13" s="42" t="s">
        <v>74</v>
      </c>
      <c r="H13" s="41">
        <v>0</v>
      </c>
      <c r="I13" s="41">
        <v>0</v>
      </c>
      <c r="J13" s="42" t="s">
        <v>74</v>
      </c>
      <c r="K13" s="41">
        <v>0</v>
      </c>
      <c r="L13" s="41">
        <v>0</v>
      </c>
      <c r="M13" s="42" t="s">
        <v>74</v>
      </c>
      <c r="N13" s="41">
        <v>0</v>
      </c>
      <c r="O13" s="41">
        <v>0</v>
      </c>
      <c r="P13" s="42" t="s">
        <v>74</v>
      </c>
      <c r="Q13" s="41">
        <v>0</v>
      </c>
      <c r="R13" s="41">
        <v>0</v>
      </c>
      <c r="S13" s="42" t="s">
        <v>74</v>
      </c>
      <c r="T13" s="41">
        <v>0</v>
      </c>
      <c r="U13" s="41">
        <v>0</v>
      </c>
      <c r="V13" s="42" t="s">
        <v>74</v>
      </c>
      <c r="W13" s="41">
        <v>0</v>
      </c>
      <c r="X13" s="41">
        <v>0</v>
      </c>
      <c r="Y13" s="42" t="s">
        <v>74</v>
      </c>
      <c r="Z13" s="41">
        <v>0</v>
      </c>
      <c r="AA13" s="41">
        <v>0</v>
      </c>
      <c r="AB13" s="42" t="s">
        <v>74</v>
      </c>
      <c r="AC13" s="41">
        <v>0</v>
      </c>
      <c r="AD13" s="41">
        <v>0</v>
      </c>
      <c r="AE13" s="42" t="s">
        <v>74</v>
      </c>
      <c r="AF13" s="41">
        <v>0</v>
      </c>
      <c r="AG13" s="41">
        <v>0</v>
      </c>
      <c r="AH13" s="42" t="s">
        <v>74</v>
      </c>
      <c r="AI13" s="41">
        <v>0</v>
      </c>
      <c r="AJ13" s="41">
        <v>0</v>
      </c>
      <c r="AK13" s="42" t="s">
        <v>74</v>
      </c>
      <c r="AL13" s="43">
        <v>0</v>
      </c>
      <c r="AM13" s="43">
        <v>0</v>
      </c>
      <c r="AN13" s="44" t="s">
        <v>74</v>
      </c>
    </row>
    <row r="14" spans="1:40" ht="23" thickBot="1" x14ac:dyDescent="0.3">
      <c r="A14" s="39" t="s">
        <v>18</v>
      </c>
      <c r="B14" s="41">
        <v>0</v>
      </c>
      <c r="C14" s="41">
        <v>0</v>
      </c>
      <c r="D14" s="42" t="s">
        <v>74</v>
      </c>
      <c r="E14" s="41">
        <v>0</v>
      </c>
      <c r="F14" s="41">
        <v>0</v>
      </c>
      <c r="G14" s="42" t="s">
        <v>74</v>
      </c>
      <c r="H14" s="41">
        <v>0</v>
      </c>
      <c r="I14" s="41">
        <v>0</v>
      </c>
      <c r="J14" s="42" t="s">
        <v>74</v>
      </c>
      <c r="K14" s="41">
        <v>0</v>
      </c>
      <c r="L14" s="41">
        <v>0</v>
      </c>
      <c r="M14" s="42" t="s">
        <v>74</v>
      </c>
      <c r="N14" s="41">
        <v>0</v>
      </c>
      <c r="O14" s="41">
        <v>0</v>
      </c>
      <c r="P14" s="42" t="s">
        <v>74</v>
      </c>
      <c r="Q14" s="41">
        <v>0</v>
      </c>
      <c r="R14" s="41">
        <v>0</v>
      </c>
      <c r="S14" s="42" t="s">
        <v>74</v>
      </c>
      <c r="T14" s="41">
        <v>0</v>
      </c>
      <c r="U14" s="41">
        <v>0</v>
      </c>
      <c r="V14" s="42" t="s">
        <v>74</v>
      </c>
      <c r="W14" s="41">
        <v>0</v>
      </c>
      <c r="X14" s="41">
        <v>0</v>
      </c>
      <c r="Y14" s="42" t="s">
        <v>74</v>
      </c>
      <c r="Z14" s="41">
        <v>0</v>
      </c>
      <c r="AA14" s="41">
        <v>0</v>
      </c>
      <c r="AB14" s="42" t="s">
        <v>74</v>
      </c>
      <c r="AC14" s="41">
        <v>0</v>
      </c>
      <c r="AD14" s="41">
        <v>0</v>
      </c>
      <c r="AE14" s="42" t="s">
        <v>74</v>
      </c>
      <c r="AF14" s="41">
        <v>0</v>
      </c>
      <c r="AG14" s="41">
        <v>0</v>
      </c>
      <c r="AH14" s="42" t="s">
        <v>74</v>
      </c>
      <c r="AI14" s="41">
        <v>0</v>
      </c>
      <c r="AJ14" s="41">
        <v>0</v>
      </c>
      <c r="AK14" s="42" t="s">
        <v>74</v>
      </c>
      <c r="AL14" s="43">
        <v>0</v>
      </c>
      <c r="AM14" s="43">
        <v>0</v>
      </c>
      <c r="AN14" s="44" t="s">
        <v>74</v>
      </c>
    </row>
    <row r="15" spans="1:40" ht="23" thickBot="1" x14ac:dyDescent="0.3">
      <c r="A15" s="39" t="s">
        <v>19</v>
      </c>
      <c r="B15" s="41">
        <v>0</v>
      </c>
      <c r="C15" s="41">
        <v>0</v>
      </c>
      <c r="D15" s="42" t="s">
        <v>74</v>
      </c>
      <c r="E15" s="41">
        <v>0</v>
      </c>
      <c r="F15" s="41">
        <v>0</v>
      </c>
      <c r="G15" s="42" t="s">
        <v>74</v>
      </c>
      <c r="H15" s="41">
        <v>0</v>
      </c>
      <c r="I15" s="41">
        <v>0</v>
      </c>
      <c r="J15" s="42" t="s">
        <v>74</v>
      </c>
      <c r="K15" s="41">
        <v>0</v>
      </c>
      <c r="L15" s="41">
        <v>0</v>
      </c>
      <c r="M15" s="42" t="s">
        <v>74</v>
      </c>
      <c r="N15" s="41">
        <v>0</v>
      </c>
      <c r="O15" s="41">
        <v>0</v>
      </c>
      <c r="P15" s="42" t="s">
        <v>74</v>
      </c>
      <c r="Q15" s="41">
        <v>0</v>
      </c>
      <c r="R15" s="41">
        <v>0</v>
      </c>
      <c r="S15" s="42" t="s">
        <v>74</v>
      </c>
      <c r="T15" s="41">
        <v>0</v>
      </c>
      <c r="U15" s="41">
        <v>0</v>
      </c>
      <c r="V15" s="42" t="s">
        <v>74</v>
      </c>
      <c r="W15" s="41">
        <v>0</v>
      </c>
      <c r="X15" s="41">
        <v>0</v>
      </c>
      <c r="Y15" s="42" t="s">
        <v>74</v>
      </c>
      <c r="Z15" s="41">
        <v>0</v>
      </c>
      <c r="AA15" s="41">
        <v>0</v>
      </c>
      <c r="AB15" s="42" t="s">
        <v>74</v>
      </c>
      <c r="AC15" s="41">
        <v>0</v>
      </c>
      <c r="AD15" s="41">
        <v>0</v>
      </c>
      <c r="AE15" s="42" t="s">
        <v>74</v>
      </c>
      <c r="AF15" s="41">
        <v>0</v>
      </c>
      <c r="AG15" s="41">
        <v>0</v>
      </c>
      <c r="AH15" s="42" t="s">
        <v>74</v>
      </c>
      <c r="AI15" s="41">
        <v>0</v>
      </c>
      <c r="AJ15" s="41">
        <v>0</v>
      </c>
      <c r="AK15" s="42" t="s">
        <v>74</v>
      </c>
      <c r="AL15" s="43">
        <v>0</v>
      </c>
      <c r="AM15" s="43">
        <v>0</v>
      </c>
      <c r="AN15" s="44" t="s">
        <v>74</v>
      </c>
    </row>
    <row r="16" spans="1:40" ht="23" thickBot="1" x14ac:dyDescent="0.3">
      <c r="A16" s="39" t="s">
        <v>20</v>
      </c>
      <c r="B16" s="41">
        <v>552864</v>
      </c>
      <c r="C16" s="41">
        <v>503437</v>
      </c>
      <c r="D16" s="45">
        <v>0.88758201792199998</v>
      </c>
      <c r="E16" s="41">
        <v>0</v>
      </c>
      <c r="F16" s="41">
        <v>0</v>
      </c>
      <c r="G16" s="42" t="s">
        <v>74</v>
      </c>
      <c r="H16" s="41">
        <v>0</v>
      </c>
      <c r="I16" s="41">
        <v>0</v>
      </c>
      <c r="J16" s="42" t="s">
        <v>74</v>
      </c>
      <c r="K16" s="41">
        <v>0</v>
      </c>
      <c r="L16" s="41">
        <v>0</v>
      </c>
      <c r="M16" s="42" t="s">
        <v>74</v>
      </c>
      <c r="N16" s="41">
        <v>0</v>
      </c>
      <c r="O16" s="41">
        <v>0</v>
      </c>
      <c r="P16" s="42" t="s">
        <v>74</v>
      </c>
      <c r="Q16" s="41">
        <v>0</v>
      </c>
      <c r="R16" s="41">
        <v>0</v>
      </c>
      <c r="S16" s="42" t="s">
        <v>74</v>
      </c>
      <c r="T16" s="41">
        <v>0</v>
      </c>
      <c r="U16" s="41">
        <v>0</v>
      </c>
      <c r="V16" s="42" t="s">
        <v>74</v>
      </c>
      <c r="W16" s="41">
        <v>0</v>
      </c>
      <c r="X16" s="41">
        <v>0</v>
      </c>
      <c r="Y16" s="42" t="s">
        <v>74</v>
      </c>
      <c r="Z16" s="41">
        <v>0</v>
      </c>
      <c r="AA16" s="41">
        <v>0</v>
      </c>
      <c r="AB16" s="42" t="s">
        <v>74</v>
      </c>
      <c r="AC16" s="41">
        <v>0</v>
      </c>
      <c r="AD16" s="41">
        <v>0</v>
      </c>
      <c r="AE16" s="42" t="s">
        <v>74</v>
      </c>
      <c r="AF16" s="41">
        <v>0</v>
      </c>
      <c r="AG16" s="41">
        <v>0</v>
      </c>
      <c r="AH16" s="42" t="s">
        <v>74</v>
      </c>
      <c r="AI16" s="41">
        <v>0</v>
      </c>
      <c r="AJ16" s="41">
        <v>0</v>
      </c>
      <c r="AK16" s="42" t="s">
        <v>74</v>
      </c>
      <c r="AL16" s="43">
        <v>552864</v>
      </c>
      <c r="AM16" s="43">
        <v>503437</v>
      </c>
      <c r="AN16" s="46">
        <v>0.88758201792199998</v>
      </c>
    </row>
    <row r="17" spans="1:40" ht="23" thickBot="1" x14ac:dyDescent="0.3">
      <c r="A17" s="39" t="s">
        <v>21</v>
      </c>
      <c r="B17" s="41">
        <v>0</v>
      </c>
      <c r="C17" s="41">
        <v>0</v>
      </c>
      <c r="D17" s="42" t="s">
        <v>74</v>
      </c>
      <c r="E17" s="41">
        <v>69844</v>
      </c>
      <c r="F17" s="41">
        <v>0</v>
      </c>
      <c r="G17" s="42" t="s">
        <v>74</v>
      </c>
      <c r="H17" s="41">
        <v>0</v>
      </c>
      <c r="I17" s="41">
        <v>0</v>
      </c>
      <c r="J17" s="42" t="s">
        <v>74</v>
      </c>
      <c r="K17" s="41">
        <v>0</v>
      </c>
      <c r="L17" s="41">
        <v>0</v>
      </c>
      <c r="M17" s="42" t="s">
        <v>74</v>
      </c>
      <c r="N17" s="41">
        <v>0</v>
      </c>
      <c r="O17" s="41">
        <v>445</v>
      </c>
      <c r="P17" s="45">
        <v>-0.65583913379699998</v>
      </c>
      <c r="Q17" s="41">
        <v>1544</v>
      </c>
      <c r="R17" s="41">
        <v>0</v>
      </c>
      <c r="S17" s="45">
        <v>-1</v>
      </c>
      <c r="T17" s="41">
        <v>0</v>
      </c>
      <c r="U17" s="41">
        <v>0</v>
      </c>
      <c r="V17" s="42" t="s">
        <v>74</v>
      </c>
      <c r="W17" s="41">
        <v>0</v>
      </c>
      <c r="X17" s="41">
        <v>0</v>
      </c>
      <c r="Y17" s="42" t="s">
        <v>74</v>
      </c>
      <c r="Z17" s="41">
        <v>0</v>
      </c>
      <c r="AA17" s="41">
        <v>0</v>
      </c>
      <c r="AB17" s="42" t="s">
        <v>74</v>
      </c>
      <c r="AC17" s="41">
        <v>0</v>
      </c>
      <c r="AD17" s="41">
        <v>0</v>
      </c>
      <c r="AE17" s="42" t="s">
        <v>74</v>
      </c>
      <c r="AF17" s="41">
        <v>0</v>
      </c>
      <c r="AG17" s="41">
        <v>0</v>
      </c>
      <c r="AH17" s="42" t="s">
        <v>74</v>
      </c>
      <c r="AI17" s="41">
        <v>0</v>
      </c>
      <c r="AJ17" s="41">
        <v>0</v>
      </c>
      <c r="AK17" s="42" t="s">
        <v>74</v>
      </c>
      <c r="AL17" s="43">
        <v>71388</v>
      </c>
      <c r="AM17" s="43">
        <v>445</v>
      </c>
      <c r="AN17" s="46">
        <v>-0.66185410334299999</v>
      </c>
    </row>
    <row r="18" spans="1:40" ht="23" thickBot="1" x14ac:dyDescent="0.3">
      <c r="A18" s="39" t="s">
        <v>22</v>
      </c>
      <c r="B18" s="41">
        <v>4532866</v>
      </c>
      <c r="C18" s="41">
        <v>4080379</v>
      </c>
      <c r="D18" s="45">
        <v>0.19893933107699999</v>
      </c>
      <c r="E18" s="41">
        <v>70058</v>
      </c>
      <c r="F18" s="41">
        <v>5637</v>
      </c>
      <c r="G18" s="45">
        <v>-0.160286012215</v>
      </c>
      <c r="H18" s="41">
        <v>154228</v>
      </c>
      <c r="I18" s="41">
        <v>130958</v>
      </c>
      <c r="J18" s="45">
        <v>0.44201462297299998</v>
      </c>
      <c r="K18" s="41">
        <v>0</v>
      </c>
      <c r="L18" s="41">
        <v>0</v>
      </c>
      <c r="M18" s="42" t="s">
        <v>74</v>
      </c>
      <c r="N18" s="41">
        <v>15418</v>
      </c>
      <c r="O18" s="41">
        <v>445</v>
      </c>
      <c r="P18" s="45">
        <v>-0.65583913379699998</v>
      </c>
      <c r="Q18" s="41">
        <v>4423</v>
      </c>
      <c r="R18" s="41">
        <v>3237</v>
      </c>
      <c r="S18" s="45">
        <v>-0.25431928127100001</v>
      </c>
      <c r="T18" s="41">
        <v>0</v>
      </c>
      <c r="U18" s="41">
        <v>0</v>
      </c>
      <c r="V18" s="42" t="s">
        <v>74</v>
      </c>
      <c r="W18" s="41">
        <v>7564</v>
      </c>
      <c r="X18" s="41">
        <v>0</v>
      </c>
      <c r="Y18" s="42" t="s">
        <v>74</v>
      </c>
      <c r="Z18" s="41">
        <v>0</v>
      </c>
      <c r="AA18" s="41">
        <v>0</v>
      </c>
      <c r="AB18" s="42" t="s">
        <v>74</v>
      </c>
      <c r="AC18" s="41">
        <v>0</v>
      </c>
      <c r="AD18" s="41">
        <v>0</v>
      </c>
      <c r="AE18" s="42" t="s">
        <v>74</v>
      </c>
      <c r="AF18" s="41">
        <v>0</v>
      </c>
      <c r="AG18" s="41">
        <v>0</v>
      </c>
      <c r="AH18" s="42" t="s">
        <v>74</v>
      </c>
      <c r="AI18" s="41">
        <v>0</v>
      </c>
      <c r="AJ18" s="41">
        <v>0</v>
      </c>
      <c r="AK18" s="42" t="s">
        <v>74</v>
      </c>
      <c r="AL18" s="43">
        <v>4784557</v>
      </c>
      <c r="AM18" s="43">
        <v>4220656</v>
      </c>
      <c r="AN18" s="46">
        <v>0.20367079644</v>
      </c>
    </row>
    <row r="19" spans="1:40" ht="23" thickBot="1" x14ac:dyDescent="0.3">
      <c r="A19" s="39" t="s">
        <v>23</v>
      </c>
      <c r="B19" s="41">
        <v>15102763</v>
      </c>
      <c r="C19" s="41">
        <v>15194487</v>
      </c>
      <c r="D19" s="45">
        <v>-3.8065224607999999E-2</v>
      </c>
      <c r="E19" s="41">
        <v>46747</v>
      </c>
      <c r="F19" s="41">
        <v>491847</v>
      </c>
      <c r="G19" s="45">
        <v>-0.29307849413300002</v>
      </c>
      <c r="H19" s="41">
        <v>352726</v>
      </c>
      <c r="I19" s="41">
        <v>1243063</v>
      </c>
      <c r="J19" s="45">
        <v>1.395208669329</v>
      </c>
      <c r="K19" s="41">
        <v>0</v>
      </c>
      <c r="L19" s="41">
        <v>24702</v>
      </c>
      <c r="M19" s="42" t="s">
        <v>74</v>
      </c>
      <c r="N19" s="41">
        <v>0</v>
      </c>
      <c r="O19" s="41">
        <v>95935</v>
      </c>
      <c r="P19" s="45">
        <v>0.84238827754400003</v>
      </c>
      <c r="Q19" s="41">
        <v>0</v>
      </c>
      <c r="R19" s="41">
        <v>64514</v>
      </c>
      <c r="S19" s="45">
        <v>1.881890467256</v>
      </c>
      <c r="T19" s="41">
        <v>0</v>
      </c>
      <c r="U19" s="41">
        <v>0</v>
      </c>
      <c r="V19" s="42" t="s">
        <v>74</v>
      </c>
      <c r="W19" s="41">
        <v>0</v>
      </c>
      <c r="X19" s="41">
        <v>0</v>
      </c>
      <c r="Y19" s="45">
        <v>-1</v>
      </c>
      <c r="Z19" s="41">
        <v>0</v>
      </c>
      <c r="AA19" s="41">
        <v>0</v>
      </c>
      <c r="AB19" s="42" t="s">
        <v>74</v>
      </c>
      <c r="AC19" s="41">
        <v>0</v>
      </c>
      <c r="AD19" s="41">
        <v>0</v>
      </c>
      <c r="AE19" s="42" t="s">
        <v>74</v>
      </c>
      <c r="AF19" s="41">
        <v>0</v>
      </c>
      <c r="AG19" s="41">
        <v>0</v>
      </c>
      <c r="AH19" s="42" t="s">
        <v>74</v>
      </c>
      <c r="AI19" s="41">
        <v>0</v>
      </c>
      <c r="AJ19" s="41">
        <v>0</v>
      </c>
      <c r="AK19" s="42" t="s">
        <v>74</v>
      </c>
      <c r="AL19" s="43">
        <v>15502236</v>
      </c>
      <c r="AM19" s="43">
        <v>17114548</v>
      </c>
      <c r="AN19" s="46">
        <v>1.5286369850000001E-3</v>
      </c>
    </row>
    <row r="20" spans="1:40" ht="23" thickBot="1" x14ac:dyDescent="0.3">
      <c r="A20" s="39" t="s">
        <v>24</v>
      </c>
      <c r="B20" s="41">
        <v>8630626</v>
      </c>
      <c r="C20" s="41">
        <v>7604380</v>
      </c>
      <c r="D20" s="45">
        <v>6.4254439827999998E-2</v>
      </c>
      <c r="E20" s="41">
        <v>647018</v>
      </c>
      <c r="F20" s="41">
        <v>812323</v>
      </c>
      <c r="G20" s="45">
        <v>0.29562263248100001</v>
      </c>
      <c r="H20" s="41">
        <v>1192686</v>
      </c>
      <c r="I20" s="41">
        <v>1207491</v>
      </c>
      <c r="J20" s="45">
        <v>1.2124093729900001</v>
      </c>
      <c r="K20" s="41">
        <v>0</v>
      </c>
      <c r="L20" s="41">
        <v>0</v>
      </c>
      <c r="M20" s="45">
        <v>-1</v>
      </c>
      <c r="N20" s="41">
        <v>19107</v>
      </c>
      <c r="O20" s="41">
        <v>12583</v>
      </c>
      <c r="P20" s="45">
        <v>-0.25482648347699999</v>
      </c>
      <c r="Q20" s="41">
        <v>1462</v>
      </c>
      <c r="R20" s="41">
        <v>729</v>
      </c>
      <c r="S20" s="45">
        <v>3.7960526315780001</v>
      </c>
      <c r="T20" s="41">
        <v>0</v>
      </c>
      <c r="U20" s="41">
        <v>0</v>
      </c>
      <c r="V20" s="42" t="s">
        <v>74</v>
      </c>
      <c r="W20" s="41">
        <v>19917</v>
      </c>
      <c r="X20" s="41">
        <v>0</v>
      </c>
      <c r="Y20" s="45">
        <v>-1</v>
      </c>
      <c r="Z20" s="41">
        <v>0</v>
      </c>
      <c r="AA20" s="41">
        <v>0</v>
      </c>
      <c r="AB20" s="42" t="s">
        <v>74</v>
      </c>
      <c r="AC20" s="41">
        <v>0</v>
      </c>
      <c r="AD20" s="41">
        <v>0</v>
      </c>
      <c r="AE20" s="42" t="s">
        <v>74</v>
      </c>
      <c r="AF20" s="41">
        <v>0</v>
      </c>
      <c r="AG20" s="41">
        <v>0</v>
      </c>
      <c r="AH20" s="42" t="s">
        <v>74</v>
      </c>
      <c r="AI20" s="41">
        <v>0</v>
      </c>
      <c r="AJ20" s="41">
        <v>0</v>
      </c>
      <c r="AK20" s="42" t="s">
        <v>74</v>
      </c>
      <c r="AL20" s="43">
        <v>10510816</v>
      </c>
      <c r="AM20" s="43">
        <v>9637506</v>
      </c>
      <c r="AN20" s="46">
        <v>0.14541012609599999</v>
      </c>
    </row>
    <row r="21" spans="1:40" ht="23" thickBot="1" x14ac:dyDescent="0.3">
      <c r="A21" s="39" t="s">
        <v>25</v>
      </c>
      <c r="B21" s="41">
        <v>5479070</v>
      </c>
      <c r="C21" s="41">
        <v>4548167</v>
      </c>
      <c r="D21" s="45">
        <v>0.280011696423</v>
      </c>
      <c r="E21" s="41">
        <v>233514</v>
      </c>
      <c r="F21" s="41">
        <v>78656</v>
      </c>
      <c r="G21" s="45">
        <v>-0.13194720346</v>
      </c>
      <c r="H21" s="41">
        <v>378098</v>
      </c>
      <c r="I21" s="41">
        <v>104030</v>
      </c>
      <c r="J21" s="45">
        <v>0.207488915198</v>
      </c>
      <c r="K21" s="41">
        <v>0</v>
      </c>
      <c r="L21" s="41">
        <v>1122</v>
      </c>
      <c r="M21" s="42" t="s">
        <v>74</v>
      </c>
      <c r="N21" s="41">
        <v>474</v>
      </c>
      <c r="O21" s="41">
        <v>0</v>
      </c>
      <c r="P21" s="42" t="s">
        <v>74</v>
      </c>
      <c r="Q21" s="41">
        <v>7740</v>
      </c>
      <c r="R21" s="41">
        <v>1368</v>
      </c>
      <c r="S21" s="45">
        <v>-0.38764547896099999</v>
      </c>
      <c r="T21" s="41">
        <v>0</v>
      </c>
      <c r="U21" s="41">
        <v>0</v>
      </c>
      <c r="V21" s="42" t="s">
        <v>74</v>
      </c>
      <c r="W21" s="41">
        <v>1853</v>
      </c>
      <c r="X21" s="41">
        <v>0</v>
      </c>
      <c r="Y21" s="45">
        <v>-1</v>
      </c>
      <c r="Z21" s="41">
        <v>0</v>
      </c>
      <c r="AA21" s="41">
        <v>0</v>
      </c>
      <c r="AB21" s="42" t="s">
        <v>74</v>
      </c>
      <c r="AC21" s="41">
        <v>0</v>
      </c>
      <c r="AD21" s="41">
        <v>0</v>
      </c>
      <c r="AE21" s="42" t="s">
        <v>74</v>
      </c>
      <c r="AF21" s="41">
        <v>0</v>
      </c>
      <c r="AG21" s="41">
        <v>0</v>
      </c>
      <c r="AH21" s="42" t="s">
        <v>74</v>
      </c>
      <c r="AI21" s="41">
        <v>0</v>
      </c>
      <c r="AJ21" s="41">
        <v>0</v>
      </c>
      <c r="AK21" s="42" t="s">
        <v>74</v>
      </c>
      <c r="AL21" s="43">
        <v>6100749</v>
      </c>
      <c r="AM21" s="43">
        <v>4733343</v>
      </c>
      <c r="AN21" s="46">
        <v>0.26759636636200002</v>
      </c>
    </row>
    <row r="22" spans="1:40" ht="23" thickBot="1" x14ac:dyDescent="0.3">
      <c r="A22" s="39" t="s">
        <v>26</v>
      </c>
      <c r="B22" s="41">
        <v>3949110</v>
      </c>
      <c r="C22" s="41">
        <v>3007304</v>
      </c>
      <c r="D22" s="45">
        <v>-0.13869355282599999</v>
      </c>
      <c r="E22" s="41">
        <v>22652</v>
      </c>
      <c r="F22" s="41">
        <v>36068</v>
      </c>
      <c r="G22" s="45">
        <v>0.74502878707200004</v>
      </c>
      <c r="H22" s="41">
        <v>2706</v>
      </c>
      <c r="I22" s="41">
        <v>5278</v>
      </c>
      <c r="J22" s="45">
        <v>-0.32704322325599999</v>
      </c>
      <c r="K22" s="41">
        <v>0</v>
      </c>
      <c r="L22" s="41">
        <v>0</v>
      </c>
      <c r="M22" s="42" t="s">
        <v>74</v>
      </c>
      <c r="N22" s="41">
        <v>0</v>
      </c>
      <c r="O22" s="41">
        <v>0</v>
      </c>
      <c r="P22" s="45">
        <v>-1</v>
      </c>
      <c r="Q22" s="41">
        <v>0</v>
      </c>
      <c r="R22" s="41">
        <v>0</v>
      </c>
      <c r="S22" s="42" t="s">
        <v>74</v>
      </c>
      <c r="T22" s="41">
        <v>0</v>
      </c>
      <c r="U22" s="41">
        <v>0</v>
      </c>
      <c r="V22" s="42" t="s">
        <v>74</v>
      </c>
      <c r="W22" s="41">
        <v>0</v>
      </c>
      <c r="X22" s="41">
        <v>0</v>
      </c>
      <c r="Y22" s="42" t="s">
        <v>74</v>
      </c>
      <c r="Z22" s="41">
        <v>0</v>
      </c>
      <c r="AA22" s="41">
        <v>0</v>
      </c>
      <c r="AB22" s="42" t="s">
        <v>74</v>
      </c>
      <c r="AC22" s="41">
        <v>0</v>
      </c>
      <c r="AD22" s="41">
        <v>0</v>
      </c>
      <c r="AE22" s="42" t="s">
        <v>74</v>
      </c>
      <c r="AF22" s="41">
        <v>0</v>
      </c>
      <c r="AG22" s="41">
        <v>0</v>
      </c>
      <c r="AH22" s="42" t="s">
        <v>74</v>
      </c>
      <c r="AI22" s="41">
        <v>0</v>
      </c>
      <c r="AJ22" s="41">
        <v>0</v>
      </c>
      <c r="AK22" s="42" t="s">
        <v>74</v>
      </c>
      <c r="AL22" s="43">
        <v>3974468</v>
      </c>
      <c r="AM22" s="43">
        <v>3048650</v>
      </c>
      <c r="AN22" s="46">
        <v>-0.13491019654700001</v>
      </c>
    </row>
    <row r="23" spans="1:40" ht="23" thickBot="1" x14ac:dyDescent="0.3">
      <c r="A23" s="39" t="s">
        <v>27</v>
      </c>
      <c r="B23" s="41">
        <v>2374177</v>
      </c>
      <c r="C23" s="41">
        <v>2060766</v>
      </c>
      <c r="D23" s="45">
        <v>0.18080721147699999</v>
      </c>
      <c r="E23" s="41">
        <v>89796</v>
      </c>
      <c r="F23" s="41">
        <v>898890</v>
      </c>
      <c r="G23" s="45">
        <v>4.7812438436999997E-2</v>
      </c>
      <c r="H23" s="41">
        <v>0</v>
      </c>
      <c r="I23" s="41">
        <v>117802</v>
      </c>
      <c r="J23" s="45">
        <v>-0.68420911542499996</v>
      </c>
      <c r="K23" s="41">
        <v>22441</v>
      </c>
      <c r="L23" s="41">
        <v>0</v>
      </c>
      <c r="M23" s="42" t="s">
        <v>74</v>
      </c>
      <c r="N23" s="41">
        <v>0</v>
      </c>
      <c r="O23" s="41">
        <v>2003</v>
      </c>
      <c r="P23" s="45">
        <v>-0.82584123119700004</v>
      </c>
      <c r="Q23" s="41">
        <v>41</v>
      </c>
      <c r="R23" s="41">
        <v>0</v>
      </c>
      <c r="S23" s="42" t="s">
        <v>74</v>
      </c>
      <c r="T23" s="41">
        <v>0</v>
      </c>
      <c r="U23" s="41">
        <v>0</v>
      </c>
      <c r="V23" s="42" t="s">
        <v>74</v>
      </c>
      <c r="W23" s="41">
        <v>6533</v>
      </c>
      <c r="X23" s="41">
        <v>0</v>
      </c>
      <c r="Y23" s="42" t="s">
        <v>74</v>
      </c>
      <c r="Z23" s="41">
        <v>0</v>
      </c>
      <c r="AA23" s="41">
        <v>0</v>
      </c>
      <c r="AB23" s="42" t="s">
        <v>74</v>
      </c>
      <c r="AC23" s="41">
        <v>0</v>
      </c>
      <c r="AD23" s="41">
        <v>0</v>
      </c>
      <c r="AE23" s="42" t="s">
        <v>74</v>
      </c>
      <c r="AF23" s="41">
        <v>0</v>
      </c>
      <c r="AG23" s="41">
        <v>0</v>
      </c>
      <c r="AH23" s="42" t="s">
        <v>74</v>
      </c>
      <c r="AI23" s="41">
        <v>0</v>
      </c>
      <c r="AJ23" s="41">
        <v>0</v>
      </c>
      <c r="AK23" s="42" t="s">
        <v>74</v>
      </c>
      <c r="AL23" s="43">
        <v>2492988</v>
      </c>
      <c r="AM23" s="43">
        <v>3079461</v>
      </c>
      <c r="AN23" s="46">
        <v>3.0737072529000001E-2</v>
      </c>
    </row>
    <row r="24" spans="1:40" ht="23" thickBot="1" x14ac:dyDescent="0.3">
      <c r="A24" s="39" t="s">
        <v>28</v>
      </c>
      <c r="B24" s="41">
        <v>2708994</v>
      </c>
      <c r="C24" s="41">
        <v>2426978</v>
      </c>
      <c r="D24" s="45">
        <v>0.30030238867699999</v>
      </c>
      <c r="E24" s="41">
        <v>18212</v>
      </c>
      <c r="F24" s="41">
        <v>0</v>
      </c>
      <c r="G24" s="42" t="s">
        <v>74</v>
      </c>
      <c r="H24" s="41">
        <v>224888</v>
      </c>
      <c r="I24" s="41">
        <v>0</v>
      </c>
      <c r="J24" s="42" t="s">
        <v>74</v>
      </c>
      <c r="K24" s="41">
        <v>0</v>
      </c>
      <c r="L24" s="41">
        <v>0</v>
      </c>
      <c r="M24" s="42" t="s">
        <v>74</v>
      </c>
      <c r="N24" s="41">
        <v>0</v>
      </c>
      <c r="O24" s="41">
        <v>0</v>
      </c>
      <c r="P24" s="42" t="s">
        <v>74</v>
      </c>
      <c r="Q24" s="41">
        <v>1176</v>
      </c>
      <c r="R24" s="41">
        <v>0</v>
      </c>
      <c r="S24" s="42" t="s">
        <v>74</v>
      </c>
      <c r="T24" s="41">
        <v>0</v>
      </c>
      <c r="U24" s="41">
        <v>0</v>
      </c>
      <c r="V24" s="42" t="s">
        <v>74</v>
      </c>
      <c r="W24" s="41">
        <v>3100</v>
      </c>
      <c r="X24" s="41">
        <v>0</v>
      </c>
      <c r="Y24" s="42" t="s">
        <v>74</v>
      </c>
      <c r="Z24" s="41">
        <v>0</v>
      </c>
      <c r="AA24" s="41">
        <v>0</v>
      </c>
      <c r="AB24" s="42" t="s">
        <v>74</v>
      </c>
      <c r="AC24" s="41">
        <v>0</v>
      </c>
      <c r="AD24" s="41">
        <v>0</v>
      </c>
      <c r="AE24" s="42" t="s">
        <v>74</v>
      </c>
      <c r="AF24" s="41">
        <v>0</v>
      </c>
      <c r="AG24" s="41">
        <v>0</v>
      </c>
      <c r="AH24" s="42" t="s">
        <v>74</v>
      </c>
      <c r="AI24" s="41">
        <v>0</v>
      </c>
      <c r="AJ24" s="41">
        <v>0</v>
      </c>
      <c r="AK24" s="42" t="s">
        <v>74</v>
      </c>
      <c r="AL24" s="43">
        <v>2956370</v>
      </c>
      <c r="AM24" s="43">
        <v>2426978</v>
      </c>
      <c r="AN24" s="46">
        <v>0.30030238867699999</v>
      </c>
    </row>
    <row r="25" spans="1:40" ht="23" thickBot="1" x14ac:dyDescent="0.3">
      <c r="A25" s="39" t="s">
        <v>29</v>
      </c>
      <c r="B25" s="41">
        <v>2841188</v>
      </c>
      <c r="C25" s="41">
        <v>2544006</v>
      </c>
      <c r="D25" s="45">
        <v>0.50486951912900002</v>
      </c>
      <c r="E25" s="41">
        <v>108024</v>
      </c>
      <c r="F25" s="41">
        <v>150192</v>
      </c>
      <c r="G25" s="45">
        <v>-8.5151676399999995E-4</v>
      </c>
      <c r="H25" s="41">
        <v>622602</v>
      </c>
      <c r="I25" s="41">
        <v>197336</v>
      </c>
      <c r="J25" s="45">
        <v>-0.785760968926</v>
      </c>
      <c r="K25" s="41">
        <v>0</v>
      </c>
      <c r="L25" s="41">
        <v>5189</v>
      </c>
      <c r="M25" s="42" t="s">
        <v>74</v>
      </c>
      <c r="N25" s="41">
        <v>23353</v>
      </c>
      <c r="O25" s="41">
        <v>14721</v>
      </c>
      <c r="P25" s="45">
        <v>0.72761412979600004</v>
      </c>
      <c r="Q25" s="41">
        <v>25785</v>
      </c>
      <c r="R25" s="41">
        <v>8794</v>
      </c>
      <c r="S25" s="45">
        <v>0.56115746493800001</v>
      </c>
      <c r="T25" s="41">
        <v>0</v>
      </c>
      <c r="U25" s="41">
        <v>0</v>
      </c>
      <c r="V25" s="42" t="s">
        <v>74</v>
      </c>
      <c r="W25" s="41">
        <v>7224</v>
      </c>
      <c r="X25" s="41">
        <v>0</v>
      </c>
      <c r="Y25" s="45">
        <v>-1</v>
      </c>
      <c r="Z25" s="41">
        <v>0</v>
      </c>
      <c r="AA25" s="41">
        <v>0</v>
      </c>
      <c r="AB25" s="42" t="s">
        <v>74</v>
      </c>
      <c r="AC25" s="41">
        <v>0</v>
      </c>
      <c r="AD25" s="41">
        <v>0</v>
      </c>
      <c r="AE25" s="42" t="s">
        <v>74</v>
      </c>
      <c r="AF25" s="41">
        <v>0</v>
      </c>
      <c r="AG25" s="41">
        <v>0</v>
      </c>
      <c r="AH25" s="42" t="s">
        <v>74</v>
      </c>
      <c r="AI25" s="41">
        <v>0</v>
      </c>
      <c r="AJ25" s="41">
        <v>0</v>
      </c>
      <c r="AK25" s="42" t="s">
        <v>74</v>
      </c>
      <c r="AL25" s="43">
        <v>3628176</v>
      </c>
      <c r="AM25" s="43">
        <v>2920238</v>
      </c>
      <c r="AN25" s="46">
        <v>4.6187940943000001E-2</v>
      </c>
    </row>
    <row r="26" spans="1:40" ht="23" thickBot="1" x14ac:dyDescent="0.3">
      <c r="A26" s="39" t="s">
        <v>30</v>
      </c>
      <c r="B26" s="41">
        <v>0</v>
      </c>
      <c r="C26" s="41">
        <v>0</v>
      </c>
      <c r="D26" s="42" t="s">
        <v>74</v>
      </c>
      <c r="E26" s="41">
        <v>0</v>
      </c>
      <c r="F26" s="41">
        <v>0</v>
      </c>
      <c r="G26" s="42" t="s">
        <v>74</v>
      </c>
      <c r="H26" s="41">
        <v>0</v>
      </c>
      <c r="I26" s="41">
        <v>0</v>
      </c>
      <c r="J26" s="42" t="s">
        <v>74</v>
      </c>
      <c r="K26" s="41">
        <v>0</v>
      </c>
      <c r="L26" s="41">
        <v>0</v>
      </c>
      <c r="M26" s="42" t="s">
        <v>74</v>
      </c>
      <c r="N26" s="41">
        <v>0</v>
      </c>
      <c r="O26" s="41">
        <v>0</v>
      </c>
      <c r="P26" s="42" t="s">
        <v>74</v>
      </c>
      <c r="Q26" s="41">
        <v>0</v>
      </c>
      <c r="R26" s="41">
        <v>0</v>
      </c>
      <c r="S26" s="42" t="s">
        <v>74</v>
      </c>
      <c r="T26" s="41">
        <v>0</v>
      </c>
      <c r="U26" s="41">
        <v>0</v>
      </c>
      <c r="V26" s="42" t="s">
        <v>74</v>
      </c>
      <c r="W26" s="41">
        <v>0</v>
      </c>
      <c r="X26" s="41">
        <v>0</v>
      </c>
      <c r="Y26" s="42" t="s">
        <v>74</v>
      </c>
      <c r="Z26" s="41">
        <v>0</v>
      </c>
      <c r="AA26" s="41">
        <v>0</v>
      </c>
      <c r="AB26" s="42" t="s">
        <v>74</v>
      </c>
      <c r="AC26" s="41">
        <v>0</v>
      </c>
      <c r="AD26" s="41">
        <v>0</v>
      </c>
      <c r="AE26" s="42" t="s">
        <v>74</v>
      </c>
      <c r="AF26" s="41">
        <v>0</v>
      </c>
      <c r="AG26" s="41">
        <v>0</v>
      </c>
      <c r="AH26" s="42" t="s">
        <v>74</v>
      </c>
      <c r="AI26" s="41">
        <v>0</v>
      </c>
      <c r="AJ26" s="41">
        <v>0</v>
      </c>
      <c r="AK26" s="42" t="s">
        <v>74</v>
      </c>
      <c r="AL26" s="43">
        <v>0</v>
      </c>
      <c r="AM26" s="43">
        <v>0</v>
      </c>
      <c r="AN26" s="44" t="s">
        <v>74</v>
      </c>
    </row>
    <row r="27" spans="1:40" ht="23" thickBot="1" x14ac:dyDescent="0.3">
      <c r="A27" s="39" t="s">
        <v>31</v>
      </c>
      <c r="B27" s="41">
        <v>0</v>
      </c>
      <c r="C27" s="41">
        <v>0</v>
      </c>
      <c r="D27" s="42" t="s">
        <v>74</v>
      </c>
      <c r="E27" s="41">
        <v>0</v>
      </c>
      <c r="F27" s="41">
        <v>0</v>
      </c>
      <c r="G27" s="42" t="s">
        <v>74</v>
      </c>
      <c r="H27" s="41">
        <v>0</v>
      </c>
      <c r="I27" s="41">
        <v>0</v>
      </c>
      <c r="J27" s="42" t="s">
        <v>74</v>
      </c>
      <c r="K27" s="41">
        <v>0</v>
      </c>
      <c r="L27" s="41">
        <v>0</v>
      </c>
      <c r="M27" s="42" t="s">
        <v>74</v>
      </c>
      <c r="N27" s="41">
        <v>0</v>
      </c>
      <c r="O27" s="41">
        <v>0</v>
      </c>
      <c r="P27" s="42" t="s">
        <v>74</v>
      </c>
      <c r="Q27" s="41">
        <v>0</v>
      </c>
      <c r="R27" s="41">
        <v>0</v>
      </c>
      <c r="S27" s="42" t="s">
        <v>74</v>
      </c>
      <c r="T27" s="41">
        <v>0</v>
      </c>
      <c r="U27" s="41">
        <v>0</v>
      </c>
      <c r="V27" s="42" t="s">
        <v>74</v>
      </c>
      <c r="W27" s="41">
        <v>0</v>
      </c>
      <c r="X27" s="41">
        <v>0</v>
      </c>
      <c r="Y27" s="42" t="s">
        <v>74</v>
      </c>
      <c r="Z27" s="41">
        <v>0</v>
      </c>
      <c r="AA27" s="41">
        <v>0</v>
      </c>
      <c r="AB27" s="42" t="s">
        <v>74</v>
      </c>
      <c r="AC27" s="41">
        <v>0</v>
      </c>
      <c r="AD27" s="41">
        <v>0</v>
      </c>
      <c r="AE27" s="42" t="s">
        <v>74</v>
      </c>
      <c r="AF27" s="41">
        <v>0</v>
      </c>
      <c r="AG27" s="41">
        <v>0</v>
      </c>
      <c r="AH27" s="42" t="s">
        <v>74</v>
      </c>
      <c r="AI27" s="41">
        <v>0</v>
      </c>
      <c r="AJ27" s="41">
        <v>0</v>
      </c>
      <c r="AK27" s="42" t="s">
        <v>74</v>
      </c>
      <c r="AL27" s="43">
        <v>0</v>
      </c>
      <c r="AM27" s="43">
        <v>0</v>
      </c>
      <c r="AN27" s="44" t="s">
        <v>74</v>
      </c>
    </row>
    <row r="28" spans="1:40" ht="23" thickBot="1" x14ac:dyDescent="0.3">
      <c r="A28" s="39" t="s">
        <v>32</v>
      </c>
      <c r="B28" s="41">
        <v>0</v>
      </c>
      <c r="C28" s="41">
        <v>0</v>
      </c>
      <c r="D28" s="42" t="s">
        <v>74</v>
      </c>
      <c r="E28" s="41">
        <v>0</v>
      </c>
      <c r="F28" s="41">
        <v>0</v>
      </c>
      <c r="G28" s="42" t="s">
        <v>74</v>
      </c>
      <c r="H28" s="41">
        <v>0</v>
      </c>
      <c r="I28" s="41">
        <v>0</v>
      </c>
      <c r="J28" s="42" t="s">
        <v>74</v>
      </c>
      <c r="K28" s="41">
        <v>0</v>
      </c>
      <c r="L28" s="41">
        <v>0</v>
      </c>
      <c r="M28" s="42" t="s">
        <v>74</v>
      </c>
      <c r="N28" s="41">
        <v>0</v>
      </c>
      <c r="O28" s="41">
        <v>0</v>
      </c>
      <c r="P28" s="42" t="s">
        <v>74</v>
      </c>
      <c r="Q28" s="41">
        <v>0</v>
      </c>
      <c r="R28" s="41">
        <v>0</v>
      </c>
      <c r="S28" s="42" t="s">
        <v>74</v>
      </c>
      <c r="T28" s="41">
        <v>0</v>
      </c>
      <c r="U28" s="41">
        <v>0</v>
      </c>
      <c r="V28" s="42" t="s">
        <v>74</v>
      </c>
      <c r="W28" s="41">
        <v>0</v>
      </c>
      <c r="X28" s="41">
        <v>0</v>
      </c>
      <c r="Y28" s="42" t="s">
        <v>74</v>
      </c>
      <c r="Z28" s="41">
        <v>0</v>
      </c>
      <c r="AA28" s="41">
        <v>0</v>
      </c>
      <c r="AB28" s="42" t="s">
        <v>74</v>
      </c>
      <c r="AC28" s="41">
        <v>0</v>
      </c>
      <c r="AD28" s="41">
        <v>0</v>
      </c>
      <c r="AE28" s="42" t="s">
        <v>74</v>
      </c>
      <c r="AF28" s="41">
        <v>0</v>
      </c>
      <c r="AG28" s="41">
        <v>0</v>
      </c>
      <c r="AH28" s="42" t="s">
        <v>74</v>
      </c>
      <c r="AI28" s="41">
        <v>0</v>
      </c>
      <c r="AJ28" s="41">
        <v>0</v>
      </c>
      <c r="AK28" s="42" t="s">
        <v>74</v>
      </c>
      <c r="AL28" s="43">
        <v>0</v>
      </c>
      <c r="AM28" s="43">
        <v>0</v>
      </c>
      <c r="AN28" s="44" t="s">
        <v>74</v>
      </c>
    </row>
    <row r="29" spans="1:40" ht="23" thickBot="1" x14ac:dyDescent="0.3">
      <c r="A29" s="39" t="s">
        <v>33</v>
      </c>
      <c r="B29" s="41">
        <v>41085928</v>
      </c>
      <c r="C29" s="41">
        <v>37386088</v>
      </c>
      <c r="D29" s="45">
        <v>5.9455802140999998E-2</v>
      </c>
      <c r="E29" s="41">
        <v>1165963</v>
      </c>
      <c r="F29" s="41">
        <v>2467976</v>
      </c>
      <c r="G29" s="45">
        <v>1.0551107848999999E-2</v>
      </c>
      <c r="H29" s="41">
        <v>2773706</v>
      </c>
      <c r="I29" s="41">
        <v>2875000</v>
      </c>
      <c r="J29" s="45">
        <v>0.17208345886500001</v>
      </c>
      <c r="K29" s="41">
        <v>22441</v>
      </c>
      <c r="L29" s="41">
        <v>31013</v>
      </c>
      <c r="M29" s="45">
        <v>30.013000000000002</v>
      </c>
      <c r="N29" s="41">
        <v>42934</v>
      </c>
      <c r="O29" s="41">
        <v>125242</v>
      </c>
      <c r="P29" s="45">
        <v>0.34681850931800001</v>
      </c>
      <c r="Q29" s="41">
        <v>36204</v>
      </c>
      <c r="R29" s="41">
        <v>75405</v>
      </c>
      <c r="S29" s="45">
        <v>1.4800197335959999</v>
      </c>
      <c r="T29" s="41">
        <v>0</v>
      </c>
      <c r="U29" s="41">
        <v>0</v>
      </c>
      <c r="V29" s="42" t="s">
        <v>74</v>
      </c>
      <c r="W29" s="41">
        <v>38627</v>
      </c>
      <c r="X29" s="41">
        <v>0</v>
      </c>
      <c r="Y29" s="45">
        <v>-1</v>
      </c>
      <c r="Z29" s="41">
        <v>0</v>
      </c>
      <c r="AA29" s="41">
        <v>0</v>
      </c>
      <c r="AB29" s="42" t="s">
        <v>74</v>
      </c>
      <c r="AC29" s="41">
        <v>0</v>
      </c>
      <c r="AD29" s="41">
        <v>0</v>
      </c>
      <c r="AE29" s="42" t="s">
        <v>74</v>
      </c>
      <c r="AF29" s="41">
        <v>0</v>
      </c>
      <c r="AG29" s="41">
        <v>0</v>
      </c>
      <c r="AH29" s="42" t="s">
        <v>74</v>
      </c>
      <c r="AI29" s="41">
        <v>0</v>
      </c>
      <c r="AJ29" s="41">
        <v>0</v>
      </c>
      <c r="AK29" s="42" t="s">
        <v>74</v>
      </c>
      <c r="AL29" s="43">
        <v>45165803</v>
      </c>
      <c r="AM29" s="43">
        <v>42960724</v>
      </c>
      <c r="AN29" s="46">
        <v>6.3224852649999996E-2</v>
      </c>
    </row>
    <row r="30" spans="1:40" ht="23" thickBot="1" x14ac:dyDescent="0.3">
      <c r="A30" s="39" t="s">
        <v>34</v>
      </c>
      <c r="B30" s="41">
        <v>344159</v>
      </c>
      <c r="C30" s="41">
        <v>64797</v>
      </c>
      <c r="D30" s="45">
        <v>-0.78618591467400001</v>
      </c>
      <c r="E30" s="41">
        <v>0</v>
      </c>
      <c r="F30" s="41">
        <v>0</v>
      </c>
      <c r="G30" s="42" t="s">
        <v>74</v>
      </c>
      <c r="H30" s="41">
        <v>0</v>
      </c>
      <c r="I30" s="41">
        <v>0</v>
      </c>
      <c r="J30" s="42" t="s">
        <v>74</v>
      </c>
      <c r="K30" s="41">
        <v>0</v>
      </c>
      <c r="L30" s="41">
        <v>0</v>
      </c>
      <c r="M30" s="42" t="s">
        <v>74</v>
      </c>
      <c r="N30" s="41">
        <v>0</v>
      </c>
      <c r="O30" s="41">
        <v>0</v>
      </c>
      <c r="P30" s="42" t="s">
        <v>74</v>
      </c>
      <c r="Q30" s="41">
        <v>0</v>
      </c>
      <c r="R30" s="41">
        <v>0</v>
      </c>
      <c r="S30" s="42" t="s">
        <v>74</v>
      </c>
      <c r="T30" s="41">
        <v>0</v>
      </c>
      <c r="U30" s="41">
        <v>0</v>
      </c>
      <c r="V30" s="42" t="s">
        <v>74</v>
      </c>
      <c r="W30" s="41">
        <v>0</v>
      </c>
      <c r="X30" s="41">
        <v>0</v>
      </c>
      <c r="Y30" s="42" t="s">
        <v>74</v>
      </c>
      <c r="Z30" s="41">
        <v>0</v>
      </c>
      <c r="AA30" s="41">
        <v>0</v>
      </c>
      <c r="AB30" s="42" t="s">
        <v>74</v>
      </c>
      <c r="AC30" s="41">
        <v>0</v>
      </c>
      <c r="AD30" s="41">
        <v>0</v>
      </c>
      <c r="AE30" s="42" t="s">
        <v>74</v>
      </c>
      <c r="AF30" s="41">
        <v>0</v>
      </c>
      <c r="AG30" s="41">
        <v>0</v>
      </c>
      <c r="AH30" s="42" t="s">
        <v>74</v>
      </c>
      <c r="AI30" s="41">
        <v>0</v>
      </c>
      <c r="AJ30" s="41">
        <v>0</v>
      </c>
      <c r="AK30" s="42" t="s">
        <v>74</v>
      </c>
      <c r="AL30" s="43">
        <v>344159</v>
      </c>
      <c r="AM30" s="43">
        <v>64797</v>
      </c>
      <c r="AN30" s="46">
        <v>-0.78618591467400001</v>
      </c>
    </row>
    <row r="31" spans="1:40" ht="23" thickBot="1" x14ac:dyDescent="0.3">
      <c r="A31" s="39" t="s">
        <v>35</v>
      </c>
      <c r="B31" s="41">
        <v>40039</v>
      </c>
      <c r="C31" s="41">
        <v>1046</v>
      </c>
      <c r="D31" s="45">
        <v>-0.91485551485500005</v>
      </c>
      <c r="E31" s="41">
        <v>0</v>
      </c>
      <c r="F31" s="41">
        <v>0</v>
      </c>
      <c r="G31" s="42" t="s">
        <v>74</v>
      </c>
      <c r="H31" s="41">
        <v>0</v>
      </c>
      <c r="I31" s="41">
        <v>0</v>
      </c>
      <c r="J31" s="42" t="s">
        <v>74</v>
      </c>
      <c r="K31" s="41">
        <v>0</v>
      </c>
      <c r="L31" s="41">
        <v>0</v>
      </c>
      <c r="M31" s="42" t="s">
        <v>74</v>
      </c>
      <c r="N31" s="41">
        <v>344653</v>
      </c>
      <c r="O31" s="41">
        <v>360307</v>
      </c>
      <c r="P31" s="45">
        <v>0.71068074560100003</v>
      </c>
      <c r="Q31" s="41">
        <v>0</v>
      </c>
      <c r="R31" s="41">
        <v>0</v>
      </c>
      <c r="S31" s="45">
        <v>-1</v>
      </c>
      <c r="T31" s="41">
        <v>0</v>
      </c>
      <c r="U31" s="41">
        <v>0</v>
      </c>
      <c r="V31" s="42" t="s">
        <v>74</v>
      </c>
      <c r="W31" s="41">
        <v>0</v>
      </c>
      <c r="X31" s="41">
        <v>0</v>
      </c>
      <c r="Y31" s="42" t="s">
        <v>74</v>
      </c>
      <c r="Z31" s="41">
        <v>0</v>
      </c>
      <c r="AA31" s="41">
        <v>0</v>
      </c>
      <c r="AB31" s="42" t="s">
        <v>74</v>
      </c>
      <c r="AC31" s="41">
        <v>0</v>
      </c>
      <c r="AD31" s="41">
        <v>0</v>
      </c>
      <c r="AE31" s="42" t="s">
        <v>74</v>
      </c>
      <c r="AF31" s="41">
        <v>0</v>
      </c>
      <c r="AG31" s="41">
        <v>0</v>
      </c>
      <c r="AH31" s="42" t="s">
        <v>74</v>
      </c>
      <c r="AI31" s="41">
        <v>0</v>
      </c>
      <c r="AJ31" s="41">
        <v>0</v>
      </c>
      <c r="AK31" s="42" t="s">
        <v>74</v>
      </c>
      <c r="AL31" s="43">
        <v>384692</v>
      </c>
      <c r="AM31" s="43">
        <v>361353</v>
      </c>
      <c r="AN31" s="46">
        <v>-2.1256713821999999E-2</v>
      </c>
    </row>
    <row r="32" spans="1:40" ht="23" thickBot="1" x14ac:dyDescent="0.3">
      <c r="A32" s="39" t="s">
        <v>36</v>
      </c>
      <c r="B32" s="41">
        <v>0</v>
      </c>
      <c r="C32" s="41">
        <v>0</v>
      </c>
      <c r="D32" s="42" t="s">
        <v>74</v>
      </c>
      <c r="E32" s="41">
        <v>0</v>
      </c>
      <c r="F32" s="41">
        <v>0</v>
      </c>
      <c r="G32" s="42" t="s">
        <v>74</v>
      </c>
      <c r="H32" s="41">
        <v>0</v>
      </c>
      <c r="I32" s="41">
        <v>0</v>
      </c>
      <c r="J32" s="42" t="s">
        <v>74</v>
      </c>
      <c r="K32" s="41">
        <v>4849</v>
      </c>
      <c r="L32" s="41">
        <v>0</v>
      </c>
      <c r="M32" s="45">
        <v>-1</v>
      </c>
      <c r="N32" s="41">
        <v>0</v>
      </c>
      <c r="O32" s="41">
        <v>0</v>
      </c>
      <c r="P32" s="42" t="s">
        <v>74</v>
      </c>
      <c r="Q32" s="41">
        <v>0</v>
      </c>
      <c r="R32" s="41">
        <v>0</v>
      </c>
      <c r="S32" s="42" t="s">
        <v>74</v>
      </c>
      <c r="T32" s="41">
        <v>0</v>
      </c>
      <c r="U32" s="41">
        <v>0</v>
      </c>
      <c r="V32" s="42" t="s">
        <v>74</v>
      </c>
      <c r="W32" s="41">
        <v>0</v>
      </c>
      <c r="X32" s="41">
        <v>0</v>
      </c>
      <c r="Y32" s="42" t="s">
        <v>74</v>
      </c>
      <c r="Z32" s="41">
        <v>0</v>
      </c>
      <c r="AA32" s="41">
        <v>0</v>
      </c>
      <c r="AB32" s="42" t="s">
        <v>74</v>
      </c>
      <c r="AC32" s="41">
        <v>0</v>
      </c>
      <c r="AD32" s="41">
        <v>0</v>
      </c>
      <c r="AE32" s="42" t="s">
        <v>74</v>
      </c>
      <c r="AF32" s="41">
        <v>0</v>
      </c>
      <c r="AG32" s="41">
        <v>0</v>
      </c>
      <c r="AH32" s="45">
        <v>-1</v>
      </c>
      <c r="AI32" s="41">
        <v>0</v>
      </c>
      <c r="AJ32" s="41">
        <v>0</v>
      </c>
      <c r="AK32" s="42" t="s">
        <v>74</v>
      </c>
      <c r="AL32" s="43">
        <v>4849</v>
      </c>
      <c r="AM32" s="43">
        <v>0</v>
      </c>
      <c r="AN32" s="46">
        <v>-1</v>
      </c>
    </row>
    <row r="33" spans="1:40" ht="23" thickBot="1" x14ac:dyDescent="0.3">
      <c r="A33" s="39" t="s">
        <v>37</v>
      </c>
      <c r="B33" s="41">
        <v>0</v>
      </c>
      <c r="C33" s="41">
        <v>0</v>
      </c>
      <c r="D33" s="42" t="s">
        <v>74</v>
      </c>
      <c r="E33" s="41">
        <v>0</v>
      </c>
      <c r="F33" s="41">
        <v>0</v>
      </c>
      <c r="G33" s="42" t="s">
        <v>74</v>
      </c>
      <c r="H33" s="41">
        <v>0</v>
      </c>
      <c r="I33" s="41">
        <v>0</v>
      </c>
      <c r="J33" s="42" t="s">
        <v>74</v>
      </c>
      <c r="K33" s="41">
        <v>0</v>
      </c>
      <c r="L33" s="41">
        <v>0</v>
      </c>
      <c r="M33" s="42" t="s">
        <v>74</v>
      </c>
      <c r="N33" s="41">
        <v>0</v>
      </c>
      <c r="O33" s="41">
        <v>0</v>
      </c>
      <c r="P33" s="42" t="s">
        <v>74</v>
      </c>
      <c r="Q33" s="41">
        <v>0</v>
      </c>
      <c r="R33" s="41">
        <v>0</v>
      </c>
      <c r="S33" s="42" t="s">
        <v>74</v>
      </c>
      <c r="T33" s="41">
        <v>0</v>
      </c>
      <c r="U33" s="41">
        <v>0</v>
      </c>
      <c r="V33" s="42" t="s">
        <v>74</v>
      </c>
      <c r="W33" s="41">
        <v>0</v>
      </c>
      <c r="X33" s="41">
        <v>0</v>
      </c>
      <c r="Y33" s="42" t="s">
        <v>74</v>
      </c>
      <c r="Z33" s="41">
        <v>0</v>
      </c>
      <c r="AA33" s="41">
        <v>0</v>
      </c>
      <c r="AB33" s="42" t="s">
        <v>74</v>
      </c>
      <c r="AC33" s="41">
        <v>0</v>
      </c>
      <c r="AD33" s="41">
        <v>0</v>
      </c>
      <c r="AE33" s="42" t="s">
        <v>74</v>
      </c>
      <c r="AF33" s="41">
        <v>0</v>
      </c>
      <c r="AG33" s="41">
        <v>0</v>
      </c>
      <c r="AH33" s="42" t="s">
        <v>74</v>
      </c>
      <c r="AI33" s="41">
        <v>0</v>
      </c>
      <c r="AJ33" s="41">
        <v>0</v>
      </c>
      <c r="AK33" s="42" t="s">
        <v>74</v>
      </c>
      <c r="AL33" s="43">
        <v>0</v>
      </c>
      <c r="AM33" s="43">
        <v>0</v>
      </c>
      <c r="AN33" s="44" t="s">
        <v>74</v>
      </c>
    </row>
    <row r="34" spans="1:40" ht="23" thickBot="1" x14ac:dyDescent="0.3">
      <c r="A34" s="39" t="s">
        <v>38</v>
      </c>
      <c r="B34" s="41">
        <v>6061</v>
      </c>
      <c r="C34" s="41">
        <v>0</v>
      </c>
      <c r="D34" s="42" t="s">
        <v>74</v>
      </c>
      <c r="E34" s="41">
        <v>0</v>
      </c>
      <c r="F34" s="41">
        <v>0</v>
      </c>
      <c r="G34" s="45">
        <v>-1</v>
      </c>
      <c r="H34" s="41">
        <v>0</v>
      </c>
      <c r="I34" s="41">
        <v>0</v>
      </c>
      <c r="J34" s="42" t="s">
        <v>74</v>
      </c>
      <c r="K34" s="41">
        <v>0</v>
      </c>
      <c r="L34" s="41">
        <v>0</v>
      </c>
      <c r="M34" s="42" t="s">
        <v>74</v>
      </c>
      <c r="N34" s="41">
        <v>0</v>
      </c>
      <c r="O34" s="41">
        <v>11327</v>
      </c>
      <c r="P34" s="42" t="s">
        <v>74</v>
      </c>
      <c r="Q34" s="41">
        <v>0</v>
      </c>
      <c r="R34" s="41">
        <v>0</v>
      </c>
      <c r="S34" s="42" t="s">
        <v>74</v>
      </c>
      <c r="T34" s="41">
        <v>0</v>
      </c>
      <c r="U34" s="41">
        <v>0</v>
      </c>
      <c r="V34" s="42" t="s">
        <v>74</v>
      </c>
      <c r="W34" s="41">
        <v>0</v>
      </c>
      <c r="X34" s="41">
        <v>0</v>
      </c>
      <c r="Y34" s="42" t="s">
        <v>74</v>
      </c>
      <c r="Z34" s="41">
        <v>0</v>
      </c>
      <c r="AA34" s="41">
        <v>0</v>
      </c>
      <c r="AB34" s="42" t="s">
        <v>74</v>
      </c>
      <c r="AC34" s="41">
        <v>0</v>
      </c>
      <c r="AD34" s="41">
        <v>0</v>
      </c>
      <c r="AE34" s="42" t="s">
        <v>74</v>
      </c>
      <c r="AF34" s="41">
        <v>0</v>
      </c>
      <c r="AG34" s="41">
        <v>0</v>
      </c>
      <c r="AH34" s="42" t="s">
        <v>74</v>
      </c>
      <c r="AI34" s="41">
        <v>0</v>
      </c>
      <c r="AJ34" s="41">
        <v>0</v>
      </c>
      <c r="AK34" s="42" t="s">
        <v>74</v>
      </c>
      <c r="AL34" s="43">
        <v>6061</v>
      </c>
      <c r="AM34" s="43">
        <v>11327</v>
      </c>
      <c r="AN34" s="46">
        <v>-0.49094422722499997</v>
      </c>
    </row>
    <row r="35" spans="1:40" ht="23" thickBot="1" x14ac:dyDescent="0.3">
      <c r="A35" s="39" t="s">
        <v>39</v>
      </c>
      <c r="B35" s="41">
        <v>0</v>
      </c>
      <c r="C35" s="41">
        <v>0</v>
      </c>
      <c r="D35" s="42" t="s">
        <v>74</v>
      </c>
      <c r="E35" s="41">
        <v>0</v>
      </c>
      <c r="F35" s="41">
        <v>0</v>
      </c>
      <c r="G35" s="45">
        <v>-1</v>
      </c>
      <c r="H35" s="41">
        <v>0</v>
      </c>
      <c r="I35" s="41">
        <v>0</v>
      </c>
      <c r="J35" s="42" t="s">
        <v>74</v>
      </c>
      <c r="K35" s="41">
        <v>0</v>
      </c>
      <c r="L35" s="41">
        <v>0</v>
      </c>
      <c r="M35" s="42" t="s">
        <v>74</v>
      </c>
      <c r="N35" s="41">
        <v>0</v>
      </c>
      <c r="O35" s="41">
        <v>0</v>
      </c>
      <c r="P35" s="42" t="s">
        <v>74</v>
      </c>
      <c r="Q35" s="41">
        <v>0</v>
      </c>
      <c r="R35" s="41">
        <v>0</v>
      </c>
      <c r="S35" s="42" t="s">
        <v>74</v>
      </c>
      <c r="T35" s="41">
        <v>0</v>
      </c>
      <c r="U35" s="41">
        <v>0</v>
      </c>
      <c r="V35" s="42" t="s">
        <v>74</v>
      </c>
      <c r="W35" s="41">
        <v>0</v>
      </c>
      <c r="X35" s="41">
        <v>0</v>
      </c>
      <c r="Y35" s="42" t="s">
        <v>74</v>
      </c>
      <c r="Z35" s="41">
        <v>0</v>
      </c>
      <c r="AA35" s="41">
        <v>0</v>
      </c>
      <c r="AB35" s="42" t="s">
        <v>74</v>
      </c>
      <c r="AC35" s="41">
        <v>0</v>
      </c>
      <c r="AD35" s="41">
        <v>0</v>
      </c>
      <c r="AE35" s="42" t="s">
        <v>74</v>
      </c>
      <c r="AF35" s="41">
        <v>0</v>
      </c>
      <c r="AG35" s="41">
        <v>0</v>
      </c>
      <c r="AH35" s="42" t="s">
        <v>74</v>
      </c>
      <c r="AI35" s="41">
        <v>0</v>
      </c>
      <c r="AJ35" s="41">
        <v>0</v>
      </c>
      <c r="AK35" s="42" t="s">
        <v>74</v>
      </c>
      <c r="AL35" s="43">
        <v>0</v>
      </c>
      <c r="AM35" s="43">
        <v>0</v>
      </c>
      <c r="AN35" s="46">
        <v>-1</v>
      </c>
    </row>
    <row r="36" spans="1:40" ht="23" thickBot="1" x14ac:dyDescent="0.3">
      <c r="A36" s="39" t="s">
        <v>40</v>
      </c>
      <c r="B36" s="41">
        <v>237309</v>
      </c>
      <c r="C36" s="41">
        <v>84536</v>
      </c>
      <c r="D36" s="45">
        <v>-0.321889238272</v>
      </c>
      <c r="E36" s="41">
        <v>0</v>
      </c>
      <c r="F36" s="41">
        <v>0</v>
      </c>
      <c r="G36" s="42" t="s">
        <v>74</v>
      </c>
      <c r="H36" s="41">
        <v>18922</v>
      </c>
      <c r="I36" s="41">
        <v>4642</v>
      </c>
      <c r="J36" s="42" t="s">
        <v>74</v>
      </c>
      <c r="K36" s="41">
        <v>18114</v>
      </c>
      <c r="L36" s="41">
        <v>35499</v>
      </c>
      <c r="M36" s="45">
        <v>2.1735204720180001</v>
      </c>
      <c r="N36" s="41">
        <v>727145</v>
      </c>
      <c r="O36" s="41">
        <v>548759</v>
      </c>
      <c r="P36" s="45">
        <v>0.38174589385800001</v>
      </c>
      <c r="Q36" s="41">
        <v>86691</v>
      </c>
      <c r="R36" s="41">
        <v>348202</v>
      </c>
      <c r="S36" s="45">
        <v>-0.142120836587</v>
      </c>
      <c r="T36" s="41">
        <v>0</v>
      </c>
      <c r="U36" s="41">
        <v>0</v>
      </c>
      <c r="V36" s="42" t="s">
        <v>74</v>
      </c>
      <c r="W36" s="41">
        <v>0</v>
      </c>
      <c r="X36" s="41">
        <v>22142</v>
      </c>
      <c r="Y36" s="45">
        <v>-0.74667353126199998</v>
      </c>
      <c r="Z36" s="41">
        <v>0</v>
      </c>
      <c r="AA36" s="41">
        <v>0</v>
      </c>
      <c r="AB36" s="42" t="s">
        <v>74</v>
      </c>
      <c r="AC36" s="41">
        <v>0</v>
      </c>
      <c r="AD36" s="41">
        <v>0</v>
      </c>
      <c r="AE36" s="45">
        <v>-1</v>
      </c>
      <c r="AF36" s="41">
        <v>0</v>
      </c>
      <c r="AG36" s="41">
        <v>0</v>
      </c>
      <c r="AH36" s="42" t="s">
        <v>74</v>
      </c>
      <c r="AI36" s="41">
        <v>0</v>
      </c>
      <c r="AJ36" s="41">
        <v>0</v>
      </c>
      <c r="AK36" s="42" t="s">
        <v>74</v>
      </c>
      <c r="AL36" s="43">
        <v>1088181</v>
      </c>
      <c r="AM36" s="43">
        <v>1043780</v>
      </c>
      <c r="AN36" s="46">
        <v>1.4355573522999999E-2</v>
      </c>
    </row>
    <row r="37" spans="1:40" ht="23" thickBot="1" x14ac:dyDescent="0.3">
      <c r="A37" s="39" t="s">
        <v>41</v>
      </c>
      <c r="B37" s="41">
        <v>0</v>
      </c>
      <c r="C37" s="41">
        <v>0</v>
      </c>
      <c r="D37" s="42" t="s">
        <v>74</v>
      </c>
      <c r="E37" s="41">
        <v>0</v>
      </c>
      <c r="F37" s="41">
        <v>0</v>
      </c>
      <c r="G37" s="42" t="s">
        <v>74</v>
      </c>
      <c r="H37" s="41">
        <v>0</v>
      </c>
      <c r="I37" s="41">
        <v>0</v>
      </c>
      <c r="J37" s="42" t="s">
        <v>74</v>
      </c>
      <c r="K37" s="41">
        <v>0</v>
      </c>
      <c r="L37" s="41">
        <v>0</v>
      </c>
      <c r="M37" s="42" t="s">
        <v>74</v>
      </c>
      <c r="N37" s="41">
        <v>0</v>
      </c>
      <c r="O37" s="41">
        <v>0</v>
      </c>
      <c r="P37" s="42" t="s">
        <v>74</v>
      </c>
      <c r="Q37" s="41">
        <v>0</v>
      </c>
      <c r="R37" s="41">
        <v>0</v>
      </c>
      <c r="S37" s="42" t="s">
        <v>74</v>
      </c>
      <c r="T37" s="41">
        <v>0</v>
      </c>
      <c r="U37" s="41">
        <v>0</v>
      </c>
      <c r="V37" s="42" t="s">
        <v>74</v>
      </c>
      <c r="W37" s="41">
        <v>0</v>
      </c>
      <c r="X37" s="41">
        <v>0</v>
      </c>
      <c r="Y37" s="42" t="s">
        <v>74</v>
      </c>
      <c r="Z37" s="41">
        <v>0</v>
      </c>
      <c r="AA37" s="41">
        <v>0</v>
      </c>
      <c r="AB37" s="42" t="s">
        <v>74</v>
      </c>
      <c r="AC37" s="41">
        <v>0</v>
      </c>
      <c r="AD37" s="41">
        <v>0</v>
      </c>
      <c r="AE37" s="42" t="s">
        <v>74</v>
      </c>
      <c r="AF37" s="41">
        <v>0</v>
      </c>
      <c r="AG37" s="41">
        <v>0</v>
      </c>
      <c r="AH37" s="42" t="s">
        <v>74</v>
      </c>
      <c r="AI37" s="41">
        <v>0</v>
      </c>
      <c r="AJ37" s="41">
        <v>0</v>
      </c>
      <c r="AK37" s="42" t="s">
        <v>74</v>
      </c>
      <c r="AL37" s="43">
        <v>0</v>
      </c>
      <c r="AM37" s="43">
        <v>0</v>
      </c>
      <c r="AN37" s="44" t="s">
        <v>74</v>
      </c>
    </row>
    <row r="38" spans="1:40" ht="23" thickBot="1" x14ac:dyDescent="0.3">
      <c r="A38" s="39" t="s">
        <v>42</v>
      </c>
      <c r="B38" s="41">
        <v>0</v>
      </c>
      <c r="C38" s="41">
        <v>0</v>
      </c>
      <c r="D38" s="42" t="s">
        <v>74</v>
      </c>
      <c r="E38" s="41">
        <v>0</v>
      </c>
      <c r="F38" s="41">
        <v>0</v>
      </c>
      <c r="G38" s="42" t="s">
        <v>74</v>
      </c>
      <c r="H38" s="41">
        <v>0</v>
      </c>
      <c r="I38" s="41">
        <v>0</v>
      </c>
      <c r="J38" s="42" t="s">
        <v>74</v>
      </c>
      <c r="K38" s="41">
        <v>0</v>
      </c>
      <c r="L38" s="41">
        <v>0</v>
      </c>
      <c r="M38" s="42" t="s">
        <v>74</v>
      </c>
      <c r="N38" s="41">
        <v>0</v>
      </c>
      <c r="O38" s="41">
        <v>0</v>
      </c>
      <c r="P38" s="42" t="s">
        <v>74</v>
      </c>
      <c r="Q38" s="41">
        <v>0</v>
      </c>
      <c r="R38" s="41">
        <v>0</v>
      </c>
      <c r="S38" s="42" t="s">
        <v>74</v>
      </c>
      <c r="T38" s="41">
        <v>0</v>
      </c>
      <c r="U38" s="41">
        <v>0</v>
      </c>
      <c r="V38" s="42" t="s">
        <v>74</v>
      </c>
      <c r="W38" s="41">
        <v>0</v>
      </c>
      <c r="X38" s="41">
        <v>0</v>
      </c>
      <c r="Y38" s="42" t="s">
        <v>74</v>
      </c>
      <c r="Z38" s="41">
        <v>0</v>
      </c>
      <c r="AA38" s="41">
        <v>0</v>
      </c>
      <c r="AB38" s="42" t="s">
        <v>74</v>
      </c>
      <c r="AC38" s="41">
        <v>0</v>
      </c>
      <c r="AD38" s="41">
        <v>0</v>
      </c>
      <c r="AE38" s="42" t="s">
        <v>74</v>
      </c>
      <c r="AF38" s="41">
        <v>0</v>
      </c>
      <c r="AG38" s="41">
        <v>0</v>
      </c>
      <c r="AH38" s="42" t="s">
        <v>74</v>
      </c>
      <c r="AI38" s="41">
        <v>0</v>
      </c>
      <c r="AJ38" s="41">
        <v>0</v>
      </c>
      <c r="AK38" s="42" t="s">
        <v>74</v>
      </c>
      <c r="AL38" s="43">
        <v>0</v>
      </c>
      <c r="AM38" s="43">
        <v>0</v>
      </c>
      <c r="AN38" s="44" t="s">
        <v>74</v>
      </c>
    </row>
    <row r="39" spans="1:40" ht="23" thickBot="1" x14ac:dyDescent="0.3">
      <c r="A39" s="39" t="s">
        <v>43</v>
      </c>
      <c r="B39" s="41">
        <v>0</v>
      </c>
      <c r="C39" s="41">
        <v>0</v>
      </c>
      <c r="D39" s="42" t="s">
        <v>74</v>
      </c>
      <c r="E39" s="41">
        <v>394814</v>
      </c>
      <c r="F39" s="41">
        <v>0</v>
      </c>
      <c r="G39" s="42" t="s">
        <v>74</v>
      </c>
      <c r="H39" s="41">
        <v>0</v>
      </c>
      <c r="I39" s="41">
        <v>0</v>
      </c>
      <c r="J39" s="42" t="s">
        <v>74</v>
      </c>
      <c r="K39" s="41">
        <v>0</v>
      </c>
      <c r="L39" s="41">
        <v>0</v>
      </c>
      <c r="M39" s="42" t="s">
        <v>74</v>
      </c>
      <c r="N39" s="41">
        <v>0</v>
      </c>
      <c r="O39" s="41">
        <v>0</v>
      </c>
      <c r="P39" s="42" t="s">
        <v>74</v>
      </c>
      <c r="Q39" s="41">
        <v>1973</v>
      </c>
      <c r="R39" s="41">
        <v>1807</v>
      </c>
      <c r="S39" s="42" t="s">
        <v>74</v>
      </c>
      <c r="T39" s="41">
        <v>0</v>
      </c>
      <c r="U39" s="41">
        <v>0</v>
      </c>
      <c r="V39" s="42" t="s">
        <v>74</v>
      </c>
      <c r="W39" s="41">
        <v>0</v>
      </c>
      <c r="X39" s="41">
        <v>0</v>
      </c>
      <c r="Y39" s="42" t="s">
        <v>74</v>
      </c>
      <c r="Z39" s="41">
        <v>0</v>
      </c>
      <c r="AA39" s="41">
        <v>0</v>
      </c>
      <c r="AB39" s="42" t="s">
        <v>74</v>
      </c>
      <c r="AC39" s="41">
        <v>0</v>
      </c>
      <c r="AD39" s="41">
        <v>0</v>
      </c>
      <c r="AE39" s="42" t="s">
        <v>74</v>
      </c>
      <c r="AF39" s="41">
        <v>0</v>
      </c>
      <c r="AG39" s="41">
        <v>0</v>
      </c>
      <c r="AH39" s="42" t="s">
        <v>74</v>
      </c>
      <c r="AI39" s="41">
        <v>0</v>
      </c>
      <c r="AJ39" s="41">
        <v>0</v>
      </c>
      <c r="AK39" s="42" t="s">
        <v>74</v>
      </c>
      <c r="AL39" s="43">
        <v>396787</v>
      </c>
      <c r="AM39" s="43">
        <v>1807</v>
      </c>
      <c r="AN39" s="44" t="s">
        <v>74</v>
      </c>
    </row>
    <row r="40" spans="1:40" ht="23" thickBot="1" x14ac:dyDescent="0.3">
      <c r="A40" s="39" t="s">
        <v>44</v>
      </c>
      <c r="B40" s="41">
        <v>0</v>
      </c>
      <c r="C40" s="41">
        <v>0</v>
      </c>
      <c r="D40" s="42" t="s">
        <v>74</v>
      </c>
      <c r="E40" s="41">
        <v>0</v>
      </c>
      <c r="F40" s="41">
        <v>0</v>
      </c>
      <c r="G40" s="42" t="s">
        <v>74</v>
      </c>
      <c r="H40" s="41">
        <v>0</v>
      </c>
      <c r="I40" s="41">
        <v>0</v>
      </c>
      <c r="J40" s="42" t="s">
        <v>74</v>
      </c>
      <c r="K40" s="41">
        <v>0</v>
      </c>
      <c r="L40" s="41">
        <v>0</v>
      </c>
      <c r="M40" s="42" t="s">
        <v>74</v>
      </c>
      <c r="N40" s="41">
        <v>0</v>
      </c>
      <c r="O40" s="41">
        <v>0</v>
      </c>
      <c r="P40" s="42" t="s">
        <v>74</v>
      </c>
      <c r="Q40" s="41">
        <v>0</v>
      </c>
      <c r="R40" s="41">
        <v>0</v>
      </c>
      <c r="S40" s="42" t="s">
        <v>74</v>
      </c>
      <c r="T40" s="41">
        <v>0</v>
      </c>
      <c r="U40" s="41">
        <v>0</v>
      </c>
      <c r="V40" s="42" t="s">
        <v>74</v>
      </c>
      <c r="W40" s="41">
        <v>0</v>
      </c>
      <c r="X40" s="41">
        <v>0</v>
      </c>
      <c r="Y40" s="42" t="s">
        <v>74</v>
      </c>
      <c r="Z40" s="41">
        <v>0</v>
      </c>
      <c r="AA40" s="41">
        <v>0</v>
      </c>
      <c r="AB40" s="42" t="s">
        <v>74</v>
      </c>
      <c r="AC40" s="41">
        <v>0</v>
      </c>
      <c r="AD40" s="41">
        <v>0</v>
      </c>
      <c r="AE40" s="42" t="s">
        <v>74</v>
      </c>
      <c r="AF40" s="41">
        <v>0</v>
      </c>
      <c r="AG40" s="41">
        <v>0</v>
      </c>
      <c r="AH40" s="42" t="s">
        <v>74</v>
      </c>
      <c r="AI40" s="41">
        <v>0</v>
      </c>
      <c r="AJ40" s="41">
        <v>0</v>
      </c>
      <c r="AK40" s="42" t="s">
        <v>74</v>
      </c>
      <c r="AL40" s="43">
        <v>0</v>
      </c>
      <c r="AM40" s="43">
        <v>0</v>
      </c>
      <c r="AN40" s="44" t="s">
        <v>74</v>
      </c>
    </row>
    <row r="41" spans="1:40" ht="23" thickBot="1" x14ac:dyDescent="0.3">
      <c r="A41" s="39" t="s">
        <v>45</v>
      </c>
      <c r="B41" s="41">
        <v>627568</v>
      </c>
      <c r="C41" s="41">
        <v>150379</v>
      </c>
      <c r="D41" s="45">
        <v>-0.658231098949</v>
      </c>
      <c r="E41" s="41">
        <v>394814</v>
      </c>
      <c r="F41" s="41">
        <v>0</v>
      </c>
      <c r="G41" s="45">
        <v>-1</v>
      </c>
      <c r="H41" s="41">
        <v>18922</v>
      </c>
      <c r="I41" s="41">
        <v>4642</v>
      </c>
      <c r="J41" s="42" t="s">
        <v>74</v>
      </c>
      <c r="K41" s="41">
        <v>22963</v>
      </c>
      <c r="L41" s="41">
        <v>35499</v>
      </c>
      <c r="M41" s="45">
        <v>2.1678565054429999</v>
      </c>
      <c r="N41" s="41">
        <v>1071798</v>
      </c>
      <c r="O41" s="41">
        <v>920393</v>
      </c>
      <c r="P41" s="45">
        <v>0.51437465756</v>
      </c>
      <c r="Q41" s="41">
        <v>88664</v>
      </c>
      <c r="R41" s="41">
        <v>350009</v>
      </c>
      <c r="S41" s="45">
        <v>-0.36613356852099999</v>
      </c>
      <c r="T41" s="41">
        <v>0</v>
      </c>
      <c r="U41" s="41">
        <v>0</v>
      </c>
      <c r="V41" s="42" t="s">
        <v>74</v>
      </c>
      <c r="W41" s="41">
        <v>0</v>
      </c>
      <c r="X41" s="41">
        <v>22142</v>
      </c>
      <c r="Y41" s="45">
        <v>-0.74667353126199998</v>
      </c>
      <c r="Z41" s="41">
        <v>0</v>
      </c>
      <c r="AA41" s="41">
        <v>0</v>
      </c>
      <c r="AB41" s="42" t="s">
        <v>74</v>
      </c>
      <c r="AC41" s="41">
        <v>0</v>
      </c>
      <c r="AD41" s="41">
        <v>0</v>
      </c>
      <c r="AE41" s="45">
        <v>-1</v>
      </c>
      <c r="AF41" s="41">
        <v>0</v>
      </c>
      <c r="AG41" s="41">
        <v>0</v>
      </c>
      <c r="AH41" s="45">
        <v>-1</v>
      </c>
      <c r="AI41" s="41">
        <v>0</v>
      </c>
      <c r="AJ41" s="41">
        <v>0</v>
      </c>
      <c r="AK41" s="42" t="s">
        <v>74</v>
      </c>
      <c r="AL41" s="43">
        <v>2224729</v>
      </c>
      <c r="AM41" s="43">
        <v>1483064</v>
      </c>
      <c r="AN41" s="46">
        <v>-0.14237915614400001</v>
      </c>
    </row>
    <row r="42" spans="1:40" ht="23" thickBot="1" x14ac:dyDescent="0.3">
      <c r="A42" s="39" t="s">
        <v>46</v>
      </c>
      <c r="B42" s="41">
        <v>2963099</v>
      </c>
      <c r="C42" s="41">
        <v>1881623</v>
      </c>
      <c r="D42" s="45">
        <v>0.63790160349699998</v>
      </c>
      <c r="E42" s="41">
        <v>336512</v>
      </c>
      <c r="F42" s="41">
        <v>580871</v>
      </c>
      <c r="G42" s="45">
        <v>-0.22790397830699999</v>
      </c>
      <c r="H42" s="41">
        <v>0</v>
      </c>
      <c r="I42" s="41">
        <v>0</v>
      </c>
      <c r="J42" s="45">
        <v>-1</v>
      </c>
      <c r="K42" s="41">
        <v>0</v>
      </c>
      <c r="L42" s="41">
        <v>931387</v>
      </c>
      <c r="M42" s="45">
        <v>8.5475951287510004</v>
      </c>
      <c r="N42" s="41">
        <v>0</v>
      </c>
      <c r="O42" s="41">
        <v>67660</v>
      </c>
      <c r="P42" s="45">
        <v>0.49158969158499999</v>
      </c>
      <c r="Q42" s="41">
        <v>0</v>
      </c>
      <c r="R42" s="41">
        <v>290355</v>
      </c>
      <c r="S42" s="45">
        <v>-0.42297946927300001</v>
      </c>
      <c r="T42" s="41">
        <v>0</v>
      </c>
      <c r="U42" s="41">
        <v>0</v>
      </c>
      <c r="V42" s="42" t="s">
        <v>74</v>
      </c>
      <c r="W42" s="41">
        <v>0</v>
      </c>
      <c r="X42" s="41">
        <v>25295</v>
      </c>
      <c r="Y42" s="45">
        <v>-0.43731369844700002</v>
      </c>
      <c r="Z42" s="41">
        <v>31563</v>
      </c>
      <c r="AA42" s="41">
        <v>568060</v>
      </c>
      <c r="AB42" s="45">
        <v>1.3846725409609999</v>
      </c>
      <c r="AC42" s="41">
        <v>23841</v>
      </c>
      <c r="AD42" s="41">
        <v>43960</v>
      </c>
      <c r="AE42" s="45">
        <v>0.85438285666000002</v>
      </c>
      <c r="AF42" s="41">
        <v>0</v>
      </c>
      <c r="AG42" s="41">
        <v>0</v>
      </c>
      <c r="AH42" s="42" t="s">
        <v>74</v>
      </c>
      <c r="AI42" s="41">
        <v>0</v>
      </c>
      <c r="AJ42" s="41">
        <v>0</v>
      </c>
      <c r="AK42" s="42" t="s">
        <v>74</v>
      </c>
      <c r="AL42" s="43">
        <v>3355015</v>
      </c>
      <c r="AM42" s="43">
        <v>4389211</v>
      </c>
      <c r="AN42" s="46">
        <v>0.499512997716</v>
      </c>
    </row>
    <row r="43" spans="1:40" ht="23" thickBot="1" x14ac:dyDescent="0.3">
      <c r="A43" s="39" t="s">
        <v>47</v>
      </c>
      <c r="B43" s="41">
        <v>41076</v>
      </c>
      <c r="C43" s="41">
        <v>0</v>
      </c>
      <c r="D43" s="45">
        <v>-1</v>
      </c>
      <c r="E43" s="41">
        <v>1980847</v>
      </c>
      <c r="F43" s="41">
        <v>896540</v>
      </c>
      <c r="G43" s="45">
        <v>0.41011082205799998</v>
      </c>
      <c r="H43" s="41">
        <v>0</v>
      </c>
      <c r="I43" s="41">
        <v>0</v>
      </c>
      <c r="J43" s="42" t="s">
        <v>74</v>
      </c>
      <c r="K43" s="41">
        <v>212060</v>
      </c>
      <c r="L43" s="41">
        <v>288006</v>
      </c>
      <c r="M43" s="45">
        <v>1.9934208474940001</v>
      </c>
      <c r="N43" s="41">
        <v>742529</v>
      </c>
      <c r="O43" s="41">
        <v>410485</v>
      </c>
      <c r="P43" s="45">
        <v>21.053672164616</v>
      </c>
      <c r="Q43" s="41">
        <v>238439</v>
      </c>
      <c r="R43" s="41">
        <v>265190</v>
      </c>
      <c r="S43" s="45">
        <v>0.49476923770600001</v>
      </c>
      <c r="T43" s="41">
        <v>0</v>
      </c>
      <c r="U43" s="41">
        <v>0</v>
      </c>
      <c r="V43" s="42" t="s">
        <v>74</v>
      </c>
      <c r="W43" s="41">
        <v>80069</v>
      </c>
      <c r="X43" s="41">
        <v>25504</v>
      </c>
      <c r="Y43" s="45">
        <v>-0.56457753572400005</v>
      </c>
      <c r="Z43" s="41">
        <v>25555</v>
      </c>
      <c r="AA43" s="41">
        <v>832310</v>
      </c>
      <c r="AB43" s="45">
        <v>0.56392511739100004</v>
      </c>
      <c r="AC43" s="41">
        <v>0</v>
      </c>
      <c r="AD43" s="41">
        <v>0</v>
      </c>
      <c r="AE43" s="45">
        <v>-1</v>
      </c>
      <c r="AF43" s="41">
        <v>0</v>
      </c>
      <c r="AG43" s="41">
        <v>0</v>
      </c>
      <c r="AH43" s="42" t="s">
        <v>74</v>
      </c>
      <c r="AI43" s="41">
        <v>0</v>
      </c>
      <c r="AJ43" s="41">
        <v>0</v>
      </c>
      <c r="AK43" s="42" t="s">
        <v>74</v>
      </c>
      <c r="AL43" s="43">
        <v>3320575</v>
      </c>
      <c r="AM43" s="43">
        <v>2718035</v>
      </c>
      <c r="AN43" s="46">
        <v>0.73987088762300002</v>
      </c>
    </row>
    <row r="44" spans="1:40" ht="23" thickBot="1" x14ac:dyDescent="0.3">
      <c r="A44" s="39" t="s">
        <v>48</v>
      </c>
      <c r="B44" s="41">
        <v>73579</v>
      </c>
      <c r="C44" s="41">
        <v>149232</v>
      </c>
      <c r="D44" s="45">
        <v>1.7433100391999998E-2</v>
      </c>
      <c r="E44" s="41">
        <v>5563</v>
      </c>
      <c r="F44" s="41">
        <v>854438</v>
      </c>
      <c r="G44" s="45">
        <v>-9.5969604599000002E-2</v>
      </c>
      <c r="H44" s="41">
        <v>0</v>
      </c>
      <c r="I44" s="41">
        <v>0</v>
      </c>
      <c r="J44" s="42" t="s">
        <v>74</v>
      </c>
      <c r="K44" s="41">
        <v>303751</v>
      </c>
      <c r="L44" s="41">
        <v>0</v>
      </c>
      <c r="M44" s="45">
        <v>-1</v>
      </c>
      <c r="N44" s="41">
        <v>0</v>
      </c>
      <c r="O44" s="41">
        <v>0</v>
      </c>
      <c r="P44" s="42" t="s">
        <v>74</v>
      </c>
      <c r="Q44" s="41">
        <v>0</v>
      </c>
      <c r="R44" s="41">
        <v>29546</v>
      </c>
      <c r="S44" s="45">
        <v>-0.57715921288000005</v>
      </c>
      <c r="T44" s="41">
        <v>0</v>
      </c>
      <c r="U44" s="41">
        <v>0</v>
      </c>
      <c r="V44" s="42" t="s">
        <v>74</v>
      </c>
      <c r="W44" s="41">
        <v>0</v>
      </c>
      <c r="X44" s="41">
        <v>0</v>
      </c>
      <c r="Y44" s="42" t="s">
        <v>74</v>
      </c>
      <c r="Z44" s="41">
        <v>0</v>
      </c>
      <c r="AA44" s="41">
        <v>119925</v>
      </c>
      <c r="AB44" s="42" t="s">
        <v>74</v>
      </c>
      <c r="AC44" s="41">
        <v>0</v>
      </c>
      <c r="AD44" s="41">
        <v>0</v>
      </c>
      <c r="AE44" s="42" t="s">
        <v>74</v>
      </c>
      <c r="AF44" s="41">
        <v>0</v>
      </c>
      <c r="AG44" s="41">
        <v>0</v>
      </c>
      <c r="AH44" s="42" t="s">
        <v>74</v>
      </c>
      <c r="AI44" s="41">
        <v>0</v>
      </c>
      <c r="AJ44" s="41">
        <v>0</v>
      </c>
      <c r="AK44" s="42" t="s">
        <v>74</v>
      </c>
      <c r="AL44" s="43">
        <v>382893</v>
      </c>
      <c r="AM44" s="43">
        <v>1153141</v>
      </c>
      <c r="AN44" s="46">
        <v>-7.4411294329999999E-3</v>
      </c>
    </row>
    <row r="45" spans="1:40" ht="23" thickBot="1" x14ac:dyDescent="0.3">
      <c r="A45" s="39" t="s">
        <v>49</v>
      </c>
      <c r="B45" s="41">
        <v>576</v>
      </c>
      <c r="C45" s="41">
        <v>251037</v>
      </c>
      <c r="D45" s="42" t="s">
        <v>74</v>
      </c>
      <c r="E45" s="41">
        <v>1245678</v>
      </c>
      <c r="F45" s="41">
        <v>0</v>
      </c>
      <c r="G45" s="42" t="s">
        <v>74</v>
      </c>
      <c r="H45" s="41">
        <v>16100</v>
      </c>
      <c r="I45" s="41">
        <v>0</v>
      </c>
      <c r="J45" s="42" t="s">
        <v>74</v>
      </c>
      <c r="K45" s="41">
        <v>57544</v>
      </c>
      <c r="L45" s="41">
        <v>49846</v>
      </c>
      <c r="M45" s="45">
        <v>939.49056603773602</v>
      </c>
      <c r="N45" s="41">
        <v>0</v>
      </c>
      <c r="O45" s="41">
        <v>18899</v>
      </c>
      <c r="P45" s="45">
        <v>-0.54375588441199996</v>
      </c>
      <c r="Q45" s="41">
        <v>18924</v>
      </c>
      <c r="R45" s="41">
        <v>0</v>
      </c>
      <c r="S45" s="45">
        <v>-1</v>
      </c>
      <c r="T45" s="41">
        <v>0</v>
      </c>
      <c r="U45" s="41">
        <v>0</v>
      </c>
      <c r="V45" s="42" t="s">
        <v>74</v>
      </c>
      <c r="W45" s="41">
        <v>0</v>
      </c>
      <c r="X45" s="41">
        <v>907</v>
      </c>
      <c r="Y45" s="42" t="s">
        <v>74</v>
      </c>
      <c r="Z45" s="41">
        <v>0</v>
      </c>
      <c r="AA45" s="41">
        <v>303461</v>
      </c>
      <c r="AB45" s="45">
        <v>1.8421668805189999</v>
      </c>
      <c r="AC45" s="41">
        <v>0</v>
      </c>
      <c r="AD45" s="41">
        <v>0</v>
      </c>
      <c r="AE45" s="42" t="s">
        <v>74</v>
      </c>
      <c r="AF45" s="41">
        <v>0</v>
      </c>
      <c r="AG45" s="41">
        <v>0</v>
      </c>
      <c r="AH45" s="42" t="s">
        <v>74</v>
      </c>
      <c r="AI45" s="41">
        <v>0</v>
      </c>
      <c r="AJ45" s="41">
        <v>0</v>
      </c>
      <c r="AK45" s="42" t="s">
        <v>74</v>
      </c>
      <c r="AL45" s="43">
        <v>1338822</v>
      </c>
      <c r="AM45" s="43">
        <v>624150</v>
      </c>
      <c r="AN45" s="46">
        <v>2.6338284010919999</v>
      </c>
    </row>
    <row r="46" spans="1:40" ht="23" thickBot="1" x14ac:dyDescent="0.3">
      <c r="A46" s="39" t="s">
        <v>50</v>
      </c>
      <c r="B46" s="41">
        <v>381569</v>
      </c>
      <c r="C46" s="41">
        <v>121562</v>
      </c>
      <c r="D46" s="42" t="s">
        <v>74</v>
      </c>
      <c r="E46" s="41">
        <v>47177</v>
      </c>
      <c r="F46" s="41">
        <v>1309780</v>
      </c>
      <c r="G46" s="45">
        <v>0.32712956479999999</v>
      </c>
      <c r="H46" s="41">
        <v>0</v>
      </c>
      <c r="I46" s="41">
        <v>0</v>
      </c>
      <c r="J46" s="42" t="s">
        <v>74</v>
      </c>
      <c r="K46" s="41">
        <v>1031170</v>
      </c>
      <c r="L46" s="41">
        <v>365387</v>
      </c>
      <c r="M46" s="45">
        <v>13.827212595869</v>
      </c>
      <c r="N46" s="41">
        <v>152751</v>
      </c>
      <c r="O46" s="41">
        <v>22606</v>
      </c>
      <c r="P46" s="45">
        <v>2.0598267460740001</v>
      </c>
      <c r="Q46" s="41">
        <v>64676</v>
      </c>
      <c r="R46" s="41">
        <v>251371</v>
      </c>
      <c r="S46" s="45">
        <v>-0.64591394744399999</v>
      </c>
      <c r="T46" s="41">
        <v>0</v>
      </c>
      <c r="U46" s="41">
        <v>0</v>
      </c>
      <c r="V46" s="42" t="s">
        <v>74</v>
      </c>
      <c r="W46" s="41">
        <v>0</v>
      </c>
      <c r="X46" s="41">
        <v>22212</v>
      </c>
      <c r="Y46" s="45">
        <v>-0.70156793722800004</v>
      </c>
      <c r="Z46" s="41">
        <v>25106</v>
      </c>
      <c r="AA46" s="41">
        <v>367722</v>
      </c>
      <c r="AB46" s="45">
        <v>2.5353125540789998</v>
      </c>
      <c r="AC46" s="41">
        <v>0</v>
      </c>
      <c r="AD46" s="41">
        <v>24494</v>
      </c>
      <c r="AE46" s="45">
        <v>-0.105503414527</v>
      </c>
      <c r="AF46" s="41">
        <v>0</v>
      </c>
      <c r="AG46" s="41">
        <v>0</v>
      </c>
      <c r="AH46" s="42" t="s">
        <v>74</v>
      </c>
      <c r="AI46" s="41">
        <v>0</v>
      </c>
      <c r="AJ46" s="41">
        <v>0</v>
      </c>
      <c r="AK46" s="42" t="s">
        <v>74</v>
      </c>
      <c r="AL46" s="43">
        <v>1702449</v>
      </c>
      <c r="AM46" s="43">
        <v>2485134</v>
      </c>
      <c r="AN46" s="46">
        <v>0.28450678891100001</v>
      </c>
    </row>
    <row r="47" spans="1:40" ht="23" thickBot="1" x14ac:dyDescent="0.3">
      <c r="A47" s="39" t="s">
        <v>51</v>
      </c>
      <c r="B47" s="41">
        <v>17967</v>
      </c>
      <c r="C47" s="41">
        <v>2624</v>
      </c>
      <c r="D47" s="45">
        <v>-0.86996382377699999</v>
      </c>
      <c r="E47" s="41">
        <v>2760</v>
      </c>
      <c r="F47" s="41">
        <v>22674</v>
      </c>
      <c r="G47" s="42" t="s">
        <v>74</v>
      </c>
      <c r="H47" s="41">
        <v>0</v>
      </c>
      <c r="I47" s="41">
        <v>0</v>
      </c>
      <c r="J47" s="42" t="s">
        <v>74</v>
      </c>
      <c r="K47" s="41">
        <v>9964</v>
      </c>
      <c r="L47" s="41">
        <v>0</v>
      </c>
      <c r="M47" s="42" t="s">
        <v>74</v>
      </c>
      <c r="N47" s="41">
        <v>0</v>
      </c>
      <c r="O47" s="41">
        <v>0</v>
      </c>
      <c r="P47" s="42" t="s">
        <v>74</v>
      </c>
      <c r="Q47" s="41">
        <v>13737</v>
      </c>
      <c r="R47" s="41">
        <v>0</v>
      </c>
      <c r="S47" s="42" t="s">
        <v>74</v>
      </c>
      <c r="T47" s="41">
        <v>0</v>
      </c>
      <c r="U47" s="41">
        <v>0</v>
      </c>
      <c r="V47" s="42" t="s">
        <v>74</v>
      </c>
      <c r="W47" s="41">
        <v>32921</v>
      </c>
      <c r="X47" s="41">
        <v>0</v>
      </c>
      <c r="Y47" s="42" t="s">
        <v>74</v>
      </c>
      <c r="Z47" s="41">
        <v>0</v>
      </c>
      <c r="AA47" s="41">
        <v>0</v>
      </c>
      <c r="AB47" s="42" t="s">
        <v>74</v>
      </c>
      <c r="AC47" s="41">
        <v>0</v>
      </c>
      <c r="AD47" s="41">
        <v>0</v>
      </c>
      <c r="AE47" s="42" t="s">
        <v>74</v>
      </c>
      <c r="AF47" s="41">
        <v>0</v>
      </c>
      <c r="AG47" s="41">
        <v>0</v>
      </c>
      <c r="AH47" s="42" t="s">
        <v>74</v>
      </c>
      <c r="AI47" s="41">
        <v>0</v>
      </c>
      <c r="AJ47" s="41">
        <v>0</v>
      </c>
      <c r="AK47" s="42" t="s">
        <v>74</v>
      </c>
      <c r="AL47" s="43">
        <v>77349</v>
      </c>
      <c r="AM47" s="43">
        <v>25298</v>
      </c>
      <c r="AN47" s="46">
        <v>0.25367956786700002</v>
      </c>
    </row>
    <row r="48" spans="1:40" ht="23" thickBot="1" x14ac:dyDescent="0.3">
      <c r="A48" s="39" t="s">
        <v>52</v>
      </c>
      <c r="B48" s="41">
        <v>36379</v>
      </c>
      <c r="C48" s="41">
        <v>0</v>
      </c>
      <c r="D48" s="42" t="s">
        <v>74</v>
      </c>
      <c r="E48" s="41">
        <v>367022</v>
      </c>
      <c r="F48" s="41">
        <v>987895</v>
      </c>
      <c r="G48" s="45">
        <v>1.155314790129</v>
      </c>
      <c r="H48" s="41">
        <v>0</v>
      </c>
      <c r="I48" s="41">
        <v>0</v>
      </c>
      <c r="J48" s="45">
        <v>-1</v>
      </c>
      <c r="K48" s="41">
        <v>229400</v>
      </c>
      <c r="L48" s="41">
        <v>79458</v>
      </c>
      <c r="M48" s="45">
        <v>5.5456792157499999</v>
      </c>
      <c r="N48" s="41">
        <v>45149</v>
      </c>
      <c r="O48" s="41">
        <v>92802</v>
      </c>
      <c r="P48" s="45">
        <v>24.183717774761998</v>
      </c>
      <c r="Q48" s="41">
        <v>99937</v>
      </c>
      <c r="R48" s="41">
        <v>203021</v>
      </c>
      <c r="S48" s="45">
        <v>-0.49133352040900002</v>
      </c>
      <c r="T48" s="41">
        <v>0</v>
      </c>
      <c r="U48" s="41">
        <v>0</v>
      </c>
      <c r="V48" s="42" t="s">
        <v>74</v>
      </c>
      <c r="W48" s="41">
        <v>42308</v>
      </c>
      <c r="X48" s="41">
        <v>10703</v>
      </c>
      <c r="Y48" s="42" t="s">
        <v>74</v>
      </c>
      <c r="Z48" s="41">
        <v>37166</v>
      </c>
      <c r="AA48" s="41">
        <v>259822</v>
      </c>
      <c r="AB48" s="45">
        <v>-0.25782106946900002</v>
      </c>
      <c r="AC48" s="41">
        <v>0</v>
      </c>
      <c r="AD48" s="41">
        <v>0</v>
      </c>
      <c r="AE48" s="45">
        <v>-1</v>
      </c>
      <c r="AF48" s="41">
        <v>0</v>
      </c>
      <c r="AG48" s="41">
        <v>0</v>
      </c>
      <c r="AH48" s="42" t="s">
        <v>74</v>
      </c>
      <c r="AI48" s="41">
        <v>0</v>
      </c>
      <c r="AJ48" s="41">
        <v>0</v>
      </c>
      <c r="AK48" s="42" t="s">
        <v>74</v>
      </c>
      <c r="AL48" s="43">
        <v>857361</v>
      </c>
      <c r="AM48" s="43">
        <v>1633701</v>
      </c>
      <c r="AN48" s="46">
        <v>0.27450178845099998</v>
      </c>
    </row>
    <row r="49" spans="1:40" ht="23" thickBot="1" x14ac:dyDescent="0.3">
      <c r="A49" s="39" t="s">
        <v>53</v>
      </c>
      <c r="B49" s="41">
        <v>0</v>
      </c>
      <c r="C49" s="41">
        <v>0</v>
      </c>
      <c r="D49" s="42" t="s">
        <v>74</v>
      </c>
      <c r="E49" s="41">
        <v>0</v>
      </c>
      <c r="F49" s="41">
        <v>0</v>
      </c>
      <c r="G49" s="42" t="s">
        <v>74</v>
      </c>
      <c r="H49" s="41">
        <v>0</v>
      </c>
      <c r="I49" s="41">
        <v>0</v>
      </c>
      <c r="J49" s="42" t="s">
        <v>74</v>
      </c>
      <c r="K49" s="41">
        <v>0</v>
      </c>
      <c r="L49" s="41">
        <v>0</v>
      </c>
      <c r="M49" s="42" t="s">
        <v>74</v>
      </c>
      <c r="N49" s="41">
        <v>0</v>
      </c>
      <c r="O49" s="41">
        <v>0</v>
      </c>
      <c r="P49" s="42" t="s">
        <v>74</v>
      </c>
      <c r="Q49" s="41">
        <v>0</v>
      </c>
      <c r="R49" s="41">
        <v>0</v>
      </c>
      <c r="S49" s="42" t="s">
        <v>74</v>
      </c>
      <c r="T49" s="41">
        <v>0</v>
      </c>
      <c r="U49" s="41">
        <v>0</v>
      </c>
      <c r="V49" s="42" t="s">
        <v>74</v>
      </c>
      <c r="W49" s="41">
        <v>0</v>
      </c>
      <c r="X49" s="41">
        <v>0</v>
      </c>
      <c r="Y49" s="42" t="s">
        <v>74</v>
      </c>
      <c r="Z49" s="41">
        <v>0</v>
      </c>
      <c r="AA49" s="41">
        <v>0</v>
      </c>
      <c r="AB49" s="42" t="s">
        <v>74</v>
      </c>
      <c r="AC49" s="41">
        <v>0</v>
      </c>
      <c r="AD49" s="41">
        <v>0</v>
      </c>
      <c r="AE49" s="42" t="s">
        <v>74</v>
      </c>
      <c r="AF49" s="41">
        <v>0</v>
      </c>
      <c r="AG49" s="41">
        <v>0</v>
      </c>
      <c r="AH49" s="42" t="s">
        <v>74</v>
      </c>
      <c r="AI49" s="41">
        <v>0</v>
      </c>
      <c r="AJ49" s="41">
        <v>0</v>
      </c>
      <c r="AK49" s="42" t="s">
        <v>74</v>
      </c>
      <c r="AL49" s="43">
        <v>0</v>
      </c>
      <c r="AM49" s="43">
        <v>0</v>
      </c>
      <c r="AN49" s="44" t="s">
        <v>74</v>
      </c>
    </row>
    <row r="50" spans="1:40" ht="23" thickBot="1" x14ac:dyDescent="0.3">
      <c r="A50" s="39" t="s">
        <v>54</v>
      </c>
      <c r="B50" s="41">
        <v>3514245</v>
      </c>
      <c r="C50" s="41">
        <v>2406078</v>
      </c>
      <c r="D50" s="45">
        <v>0.79898927893899996</v>
      </c>
      <c r="E50" s="41">
        <v>3985559</v>
      </c>
      <c r="F50" s="41">
        <v>4652198</v>
      </c>
      <c r="G50" s="45">
        <v>0.23121347967799999</v>
      </c>
      <c r="H50" s="41">
        <v>16100</v>
      </c>
      <c r="I50" s="41">
        <v>0</v>
      </c>
      <c r="J50" s="45">
        <v>-1</v>
      </c>
      <c r="K50" s="41">
        <v>1843889</v>
      </c>
      <c r="L50" s="41">
        <v>1714084</v>
      </c>
      <c r="M50" s="45">
        <v>6.4301517601310003</v>
      </c>
      <c r="N50" s="41">
        <v>940429</v>
      </c>
      <c r="O50" s="41">
        <v>612452</v>
      </c>
      <c r="P50" s="45">
        <v>4.2584528204680003</v>
      </c>
      <c r="Q50" s="41">
        <v>435713</v>
      </c>
      <c r="R50" s="41">
        <v>1039483</v>
      </c>
      <c r="S50" s="45">
        <v>-0.44797526548799999</v>
      </c>
      <c r="T50" s="41">
        <v>0</v>
      </c>
      <c r="U50" s="41">
        <v>0</v>
      </c>
      <c r="V50" s="42" t="s">
        <v>74</v>
      </c>
      <c r="W50" s="41">
        <v>155298</v>
      </c>
      <c r="X50" s="41">
        <v>84621</v>
      </c>
      <c r="Y50" s="45">
        <v>-0.52448358020999997</v>
      </c>
      <c r="Z50" s="41">
        <v>119390</v>
      </c>
      <c r="AA50" s="41">
        <v>2451300</v>
      </c>
      <c r="AB50" s="45">
        <v>0.84132306645300003</v>
      </c>
      <c r="AC50" s="41">
        <v>23841</v>
      </c>
      <c r="AD50" s="41">
        <v>68454</v>
      </c>
      <c r="AE50" s="45">
        <v>-0.43488095631200002</v>
      </c>
      <c r="AF50" s="41">
        <v>0</v>
      </c>
      <c r="AG50" s="41">
        <v>0</v>
      </c>
      <c r="AH50" s="42" t="s">
        <v>74</v>
      </c>
      <c r="AI50" s="41">
        <v>0</v>
      </c>
      <c r="AJ50" s="41">
        <v>0</v>
      </c>
      <c r="AK50" s="42" t="s">
        <v>74</v>
      </c>
      <c r="AL50" s="43">
        <v>11034464</v>
      </c>
      <c r="AM50" s="43">
        <v>13028670</v>
      </c>
      <c r="AN50" s="46">
        <v>0.43811352344400001</v>
      </c>
    </row>
    <row r="51" spans="1:40" ht="23" thickBot="1" x14ac:dyDescent="0.3">
      <c r="A51" s="39" t="s">
        <v>55</v>
      </c>
      <c r="B51" s="41">
        <v>690033</v>
      </c>
      <c r="C51" s="41">
        <v>699857</v>
      </c>
      <c r="D51" s="45">
        <v>0.296113088601</v>
      </c>
      <c r="E51" s="41">
        <v>1899139</v>
      </c>
      <c r="F51" s="41">
        <v>557511</v>
      </c>
      <c r="G51" s="45">
        <v>-0.124879918627</v>
      </c>
      <c r="H51" s="41">
        <v>106923</v>
      </c>
      <c r="I51" s="41">
        <v>9940</v>
      </c>
      <c r="J51" s="45">
        <v>-0.85941389454600003</v>
      </c>
      <c r="K51" s="41">
        <v>0</v>
      </c>
      <c r="L51" s="41">
        <v>0</v>
      </c>
      <c r="M51" s="42" t="s">
        <v>74</v>
      </c>
      <c r="N51" s="41">
        <v>6421</v>
      </c>
      <c r="O51" s="41">
        <v>1876</v>
      </c>
      <c r="P51" s="45">
        <v>-0.49474818206299997</v>
      </c>
      <c r="Q51" s="41">
        <v>6338</v>
      </c>
      <c r="R51" s="41">
        <v>3800</v>
      </c>
      <c r="S51" s="45">
        <v>3.5893719806759998</v>
      </c>
      <c r="T51" s="41">
        <v>0</v>
      </c>
      <c r="U51" s="41">
        <v>0</v>
      </c>
      <c r="V51" s="42" t="s">
        <v>74</v>
      </c>
      <c r="W51" s="41">
        <v>11631</v>
      </c>
      <c r="X51" s="41">
        <v>0</v>
      </c>
      <c r="Y51" s="42" t="s">
        <v>74</v>
      </c>
      <c r="Z51" s="41">
        <v>0</v>
      </c>
      <c r="AA51" s="41">
        <v>0</v>
      </c>
      <c r="AB51" s="42" t="s">
        <v>74</v>
      </c>
      <c r="AC51" s="41">
        <v>0</v>
      </c>
      <c r="AD51" s="41">
        <v>0</v>
      </c>
      <c r="AE51" s="42" t="s">
        <v>74</v>
      </c>
      <c r="AF51" s="41">
        <v>0</v>
      </c>
      <c r="AG51" s="41">
        <v>0</v>
      </c>
      <c r="AH51" s="42" t="s">
        <v>74</v>
      </c>
      <c r="AI51" s="41">
        <v>0</v>
      </c>
      <c r="AJ51" s="41">
        <v>0</v>
      </c>
      <c r="AK51" s="42" t="s">
        <v>74</v>
      </c>
      <c r="AL51" s="43">
        <v>2720485</v>
      </c>
      <c r="AM51" s="43">
        <v>1272984</v>
      </c>
      <c r="AN51" s="46">
        <v>1.6533855473999999E-2</v>
      </c>
    </row>
    <row r="52" spans="1:40" ht="23" thickBot="1" x14ac:dyDescent="0.3">
      <c r="A52" s="39" t="s">
        <v>56</v>
      </c>
      <c r="B52" s="41">
        <v>171655</v>
      </c>
      <c r="C52" s="41">
        <v>172382</v>
      </c>
      <c r="D52" s="45">
        <v>0.21980766917299999</v>
      </c>
      <c r="E52" s="41">
        <v>258527</v>
      </c>
      <c r="F52" s="41">
        <v>124775</v>
      </c>
      <c r="G52" s="45">
        <v>-6.4507906042000004E-2</v>
      </c>
      <c r="H52" s="41">
        <v>0</v>
      </c>
      <c r="I52" s="41">
        <v>0</v>
      </c>
      <c r="J52" s="45">
        <v>-1</v>
      </c>
      <c r="K52" s="41">
        <v>0</v>
      </c>
      <c r="L52" s="41">
        <v>0</v>
      </c>
      <c r="M52" s="42" t="s">
        <v>74</v>
      </c>
      <c r="N52" s="41">
        <v>0</v>
      </c>
      <c r="O52" s="41">
        <v>0</v>
      </c>
      <c r="P52" s="42" t="s">
        <v>74</v>
      </c>
      <c r="Q52" s="41">
        <v>0</v>
      </c>
      <c r="R52" s="41">
        <v>27002</v>
      </c>
      <c r="S52" s="42" t="s">
        <v>74</v>
      </c>
      <c r="T52" s="41">
        <v>0</v>
      </c>
      <c r="U52" s="41">
        <v>0</v>
      </c>
      <c r="V52" s="42" t="s">
        <v>74</v>
      </c>
      <c r="W52" s="41">
        <v>0</v>
      </c>
      <c r="X52" s="41">
        <v>0</v>
      </c>
      <c r="Y52" s="42" t="s">
        <v>74</v>
      </c>
      <c r="Z52" s="41">
        <v>0</v>
      </c>
      <c r="AA52" s="41">
        <v>0</v>
      </c>
      <c r="AB52" s="42" t="s">
        <v>74</v>
      </c>
      <c r="AC52" s="41">
        <v>0</v>
      </c>
      <c r="AD52" s="41">
        <v>0</v>
      </c>
      <c r="AE52" s="42" t="s">
        <v>74</v>
      </c>
      <c r="AF52" s="41">
        <v>0</v>
      </c>
      <c r="AG52" s="41">
        <v>0</v>
      </c>
      <c r="AH52" s="42" t="s">
        <v>74</v>
      </c>
      <c r="AI52" s="41">
        <v>0</v>
      </c>
      <c r="AJ52" s="41">
        <v>0</v>
      </c>
      <c r="AK52" s="42" t="s">
        <v>74</v>
      </c>
      <c r="AL52" s="43">
        <v>430182</v>
      </c>
      <c r="AM52" s="43">
        <v>324159</v>
      </c>
      <c r="AN52" s="46">
        <v>0.158579649022</v>
      </c>
    </row>
    <row r="53" spans="1:40" ht="23" thickBot="1" x14ac:dyDescent="0.3">
      <c r="A53" s="39" t="s">
        <v>57</v>
      </c>
      <c r="B53" s="41">
        <v>4856</v>
      </c>
      <c r="C53" s="41">
        <v>12160</v>
      </c>
      <c r="D53" s="45">
        <v>5.2813852813000002E-2</v>
      </c>
      <c r="E53" s="41">
        <v>17</v>
      </c>
      <c r="F53" s="41">
        <v>0</v>
      </c>
      <c r="G53" s="42" t="s">
        <v>74</v>
      </c>
      <c r="H53" s="41">
        <v>0</v>
      </c>
      <c r="I53" s="41">
        <v>0</v>
      </c>
      <c r="J53" s="42" t="s">
        <v>74</v>
      </c>
      <c r="K53" s="41">
        <v>0</v>
      </c>
      <c r="L53" s="41">
        <v>0</v>
      </c>
      <c r="M53" s="42" t="s">
        <v>74</v>
      </c>
      <c r="N53" s="41">
        <v>0</v>
      </c>
      <c r="O53" s="41">
        <v>0</v>
      </c>
      <c r="P53" s="42" t="s">
        <v>74</v>
      </c>
      <c r="Q53" s="41">
        <v>0</v>
      </c>
      <c r="R53" s="41">
        <v>0</v>
      </c>
      <c r="S53" s="42" t="s">
        <v>74</v>
      </c>
      <c r="T53" s="41">
        <v>441401</v>
      </c>
      <c r="U53" s="41">
        <v>470936</v>
      </c>
      <c r="V53" s="45">
        <v>0.18657750588300001</v>
      </c>
      <c r="W53" s="41">
        <v>0</v>
      </c>
      <c r="X53" s="41">
        <v>0</v>
      </c>
      <c r="Y53" s="42" t="s">
        <v>74</v>
      </c>
      <c r="Z53" s="41">
        <v>0</v>
      </c>
      <c r="AA53" s="41">
        <v>0</v>
      </c>
      <c r="AB53" s="42" t="s">
        <v>74</v>
      </c>
      <c r="AC53" s="41">
        <v>25994</v>
      </c>
      <c r="AD53" s="41">
        <v>0</v>
      </c>
      <c r="AE53" s="42" t="s">
        <v>74</v>
      </c>
      <c r="AF53" s="41">
        <v>46928</v>
      </c>
      <c r="AG53" s="41">
        <v>124615</v>
      </c>
      <c r="AH53" s="45">
        <v>-0.57089237444200003</v>
      </c>
      <c r="AI53" s="41">
        <v>0</v>
      </c>
      <c r="AJ53" s="41">
        <v>0</v>
      </c>
      <c r="AK53" s="42" t="s">
        <v>74</v>
      </c>
      <c r="AL53" s="43">
        <v>519196</v>
      </c>
      <c r="AM53" s="43">
        <v>607711</v>
      </c>
      <c r="AN53" s="46">
        <v>-0.130401622114</v>
      </c>
    </row>
    <row r="54" spans="1:40" ht="23" thickBot="1" x14ac:dyDescent="0.3">
      <c r="A54" s="39" t="s">
        <v>58</v>
      </c>
      <c r="B54" s="41">
        <v>2694349</v>
      </c>
      <c r="C54" s="41">
        <v>2366832</v>
      </c>
      <c r="D54" s="45">
        <v>-0.204608289665</v>
      </c>
      <c r="E54" s="41">
        <v>2371021</v>
      </c>
      <c r="F54" s="41">
        <v>313384</v>
      </c>
      <c r="G54" s="45">
        <v>0.85665027548999995</v>
      </c>
      <c r="H54" s="41">
        <v>1384115</v>
      </c>
      <c r="I54" s="41">
        <v>1172757</v>
      </c>
      <c r="J54" s="45">
        <v>3.07882847633</v>
      </c>
      <c r="K54" s="41">
        <v>538892</v>
      </c>
      <c r="L54" s="41">
        <v>0</v>
      </c>
      <c r="M54" s="42" t="s">
        <v>74</v>
      </c>
      <c r="N54" s="41">
        <v>334438</v>
      </c>
      <c r="O54" s="41">
        <v>22678</v>
      </c>
      <c r="P54" s="45">
        <v>-0.390064818052</v>
      </c>
      <c r="Q54" s="41">
        <v>109459</v>
      </c>
      <c r="R54" s="41">
        <v>36925</v>
      </c>
      <c r="S54" s="45">
        <v>0.80438819390100003</v>
      </c>
      <c r="T54" s="41">
        <v>0</v>
      </c>
      <c r="U54" s="41">
        <v>0</v>
      </c>
      <c r="V54" s="42" t="s">
        <v>74</v>
      </c>
      <c r="W54" s="41">
        <v>88462</v>
      </c>
      <c r="X54" s="41">
        <v>0</v>
      </c>
      <c r="Y54" s="42" t="s">
        <v>74</v>
      </c>
      <c r="Z54" s="41">
        <v>9959</v>
      </c>
      <c r="AA54" s="41">
        <v>0</v>
      </c>
      <c r="AB54" s="42" t="s">
        <v>74</v>
      </c>
      <c r="AC54" s="41">
        <v>0</v>
      </c>
      <c r="AD54" s="41">
        <v>391565</v>
      </c>
      <c r="AE54" s="45">
        <v>7.1640673866810003</v>
      </c>
      <c r="AF54" s="41">
        <v>0</v>
      </c>
      <c r="AG54" s="41">
        <v>0</v>
      </c>
      <c r="AH54" s="42" t="s">
        <v>74</v>
      </c>
      <c r="AI54" s="41">
        <v>0</v>
      </c>
      <c r="AJ54" s="41">
        <v>0</v>
      </c>
      <c r="AK54" s="42" t="s">
        <v>74</v>
      </c>
      <c r="AL54" s="43">
        <v>7530695</v>
      </c>
      <c r="AM54" s="43">
        <v>4304141</v>
      </c>
      <c r="AN54" s="46">
        <v>0.21668356606600001</v>
      </c>
    </row>
    <row r="55" spans="1:40" ht="23" thickBot="1" x14ac:dyDescent="0.3">
      <c r="A55" s="39" t="s">
        <v>59</v>
      </c>
      <c r="B55" s="41">
        <v>3560893</v>
      </c>
      <c r="C55" s="41">
        <v>3251231</v>
      </c>
      <c r="D55" s="45">
        <v>-0.11374762983099999</v>
      </c>
      <c r="E55" s="41">
        <v>4528704</v>
      </c>
      <c r="F55" s="41">
        <v>995670</v>
      </c>
      <c r="G55" s="45">
        <v>6.0083876592999998E-2</v>
      </c>
      <c r="H55" s="41">
        <v>1491038</v>
      </c>
      <c r="I55" s="41">
        <v>1182697</v>
      </c>
      <c r="J55" s="45">
        <v>2.255257776224</v>
      </c>
      <c r="K55" s="41">
        <v>538892</v>
      </c>
      <c r="L55" s="41">
        <v>0</v>
      </c>
      <c r="M55" s="42" t="s">
        <v>74</v>
      </c>
      <c r="N55" s="41">
        <v>340859</v>
      </c>
      <c r="O55" s="41">
        <v>24554</v>
      </c>
      <c r="P55" s="45">
        <v>-0.39956961901499999</v>
      </c>
      <c r="Q55" s="41">
        <v>115797</v>
      </c>
      <c r="R55" s="41">
        <v>67727</v>
      </c>
      <c r="S55" s="45">
        <v>2.1808660529770001</v>
      </c>
      <c r="T55" s="41">
        <v>441401</v>
      </c>
      <c r="U55" s="41">
        <v>470936</v>
      </c>
      <c r="V55" s="45">
        <v>0.18657750588300001</v>
      </c>
      <c r="W55" s="41">
        <v>100093</v>
      </c>
      <c r="X55" s="41">
        <v>0</v>
      </c>
      <c r="Y55" s="42" t="s">
        <v>74</v>
      </c>
      <c r="Z55" s="41">
        <v>9959</v>
      </c>
      <c r="AA55" s="41">
        <v>0</v>
      </c>
      <c r="AB55" s="42" t="s">
        <v>74</v>
      </c>
      <c r="AC55" s="41">
        <v>25994</v>
      </c>
      <c r="AD55" s="41">
        <v>391565</v>
      </c>
      <c r="AE55" s="45">
        <v>7.1640673866810003</v>
      </c>
      <c r="AF55" s="41">
        <v>46928</v>
      </c>
      <c r="AG55" s="41">
        <v>124615</v>
      </c>
      <c r="AH55" s="45">
        <v>-0.57089237444200003</v>
      </c>
      <c r="AI55" s="41">
        <v>0</v>
      </c>
      <c r="AJ55" s="41">
        <v>0</v>
      </c>
      <c r="AK55" s="42" t="s">
        <v>74</v>
      </c>
      <c r="AL55" s="43">
        <v>11200558</v>
      </c>
      <c r="AM55" s="43">
        <v>6508995</v>
      </c>
      <c r="AN55" s="46">
        <v>0.128366575013</v>
      </c>
    </row>
    <row r="56" spans="1:40" ht="23" thickBot="1" x14ac:dyDescent="0.3">
      <c r="A56" s="39" t="s">
        <v>60</v>
      </c>
      <c r="B56" s="41">
        <v>705074</v>
      </c>
      <c r="C56" s="41">
        <v>611467</v>
      </c>
      <c r="D56" s="45">
        <v>0.60924649512700002</v>
      </c>
      <c r="E56" s="41">
        <v>0</v>
      </c>
      <c r="F56" s="41">
        <v>0</v>
      </c>
      <c r="G56" s="42" t="s">
        <v>74</v>
      </c>
      <c r="H56" s="41">
        <v>0</v>
      </c>
      <c r="I56" s="41">
        <v>0</v>
      </c>
      <c r="J56" s="42" t="s">
        <v>74</v>
      </c>
      <c r="K56" s="41">
        <v>0</v>
      </c>
      <c r="L56" s="41">
        <v>0</v>
      </c>
      <c r="M56" s="42" t="s">
        <v>74</v>
      </c>
      <c r="N56" s="41">
        <v>0</v>
      </c>
      <c r="O56" s="41">
        <v>0</v>
      </c>
      <c r="P56" s="42" t="s">
        <v>74</v>
      </c>
      <c r="Q56" s="41">
        <v>0</v>
      </c>
      <c r="R56" s="41">
        <v>0</v>
      </c>
      <c r="S56" s="45">
        <v>-1</v>
      </c>
      <c r="T56" s="41">
        <v>0</v>
      </c>
      <c r="U56" s="41">
        <v>0</v>
      </c>
      <c r="V56" s="42" t="s">
        <v>74</v>
      </c>
      <c r="W56" s="41">
        <v>0</v>
      </c>
      <c r="X56" s="41">
        <v>0</v>
      </c>
      <c r="Y56" s="42" t="s">
        <v>74</v>
      </c>
      <c r="Z56" s="41">
        <v>0</v>
      </c>
      <c r="AA56" s="41">
        <v>0</v>
      </c>
      <c r="AB56" s="42" t="s">
        <v>74</v>
      </c>
      <c r="AC56" s="41">
        <v>0</v>
      </c>
      <c r="AD56" s="41">
        <v>0</v>
      </c>
      <c r="AE56" s="42" t="s">
        <v>74</v>
      </c>
      <c r="AF56" s="41">
        <v>0</v>
      </c>
      <c r="AG56" s="41">
        <v>0</v>
      </c>
      <c r="AH56" s="42" t="s">
        <v>74</v>
      </c>
      <c r="AI56" s="41">
        <v>0</v>
      </c>
      <c r="AJ56" s="41">
        <v>0</v>
      </c>
      <c r="AK56" s="42" t="s">
        <v>74</v>
      </c>
      <c r="AL56" s="43">
        <v>705074</v>
      </c>
      <c r="AM56" s="43">
        <v>611467</v>
      </c>
      <c r="AN56" s="46">
        <v>0.60921261438100005</v>
      </c>
    </row>
    <row r="57" spans="1:40" ht="23" thickBot="1" x14ac:dyDescent="0.3">
      <c r="A57" s="39" t="s">
        <v>61</v>
      </c>
      <c r="B57" s="41">
        <v>695079</v>
      </c>
      <c r="C57" s="41">
        <v>558862</v>
      </c>
      <c r="D57" s="45">
        <v>-0.17699675429799999</v>
      </c>
      <c r="E57" s="41">
        <v>0</v>
      </c>
      <c r="F57" s="41">
        <v>0</v>
      </c>
      <c r="G57" s="42" t="s">
        <v>74</v>
      </c>
      <c r="H57" s="41">
        <v>0</v>
      </c>
      <c r="I57" s="41">
        <v>0</v>
      </c>
      <c r="J57" s="42" t="s">
        <v>74</v>
      </c>
      <c r="K57" s="41">
        <v>0</v>
      </c>
      <c r="L57" s="41">
        <v>0</v>
      </c>
      <c r="M57" s="42" t="s">
        <v>74</v>
      </c>
      <c r="N57" s="41">
        <v>0</v>
      </c>
      <c r="O57" s="41">
        <v>0</v>
      </c>
      <c r="P57" s="42" t="s">
        <v>74</v>
      </c>
      <c r="Q57" s="41">
        <v>1592</v>
      </c>
      <c r="R57" s="41">
        <v>2169</v>
      </c>
      <c r="S57" s="45">
        <v>6.6105263157890004</v>
      </c>
      <c r="T57" s="41">
        <v>0</v>
      </c>
      <c r="U57" s="41">
        <v>0</v>
      </c>
      <c r="V57" s="42" t="s">
        <v>74</v>
      </c>
      <c r="W57" s="41">
        <v>0</v>
      </c>
      <c r="X57" s="41">
        <v>0</v>
      </c>
      <c r="Y57" s="42" t="s">
        <v>74</v>
      </c>
      <c r="Z57" s="41">
        <v>0</v>
      </c>
      <c r="AA57" s="41">
        <v>0</v>
      </c>
      <c r="AB57" s="42" t="s">
        <v>74</v>
      </c>
      <c r="AC57" s="41">
        <v>0</v>
      </c>
      <c r="AD57" s="41">
        <v>0</v>
      </c>
      <c r="AE57" s="42" t="s">
        <v>74</v>
      </c>
      <c r="AF57" s="41">
        <v>0</v>
      </c>
      <c r="AG57" s="41">
        <v>0</v>
      </c>
      <c r="AH57" s="42" t="s">
        <v>74</v>
      </c>
      <c r="AI57" s="41">
        <v>0</v>
      </c>
      <c r="AJ57" s="41">
        <v>0</v>
      </c>
      <c r="AK57" s="42" t="s">
        <v>74</v>
      </c>
      <c r="AL57" s="43">
        <v>696671</v>
      </c>
      <c r="AM57" s="43">
        <v>561031</v>
      </c>
      <c r="AN57" s="46">
        <v>-0.174149207241</v>
      </c>
    </row>
    <row r="58" spans="1:40" ht="23" thickBot="1" x14ac:dyDescent="0.3">
      <c r="A58" s="39" t="s">
        <v>62</v>
      </c>
      <c r="B58" s="41">
        <v>40330</v>
      </c>
      <c r="C58" s="41">
        <v>29942</v>
      </c>
      <c r="D58" s="45">
        <v>8.3178986359999998E-3</v>
      </c>
      <c r="E58" s="41">
        <v>0</v>
      </c>
      <c r="F58" s="41">
        <v>0</v>
      </c>
      <c r="G58" s="42" t="s">
        <v>74</v>
      </c>
      <c r="H58" s="41">
        <v>0</v>
      </c>
      <c r="I58" s="41">
        <v>0</v>
      </c>
      <c r="J58" s="42" t="s">
        <v>74</v>
      </c>
      <c r="K58" s="41">
        <v>0</v>
      </c>
      <c r="L58" s="41">
        <v>0</v>
      </c>
      <c r="M58" s="42" t="s">
        <v>74</v>
      </c>
      <c r="N58" s="41">
        <v>0</v>
      </c>
      <c r="O58" s="41">
        <v>0</v>
      </c>
      <c r="P58" s="42" t="s">
        <v>74</v>
      </c>
      <c r="Q58" s="41">
        <v>0</v>
      </c>
      <c r="R58" s="41">
        <v>0</v>
      </c>
      <c r="S58" s="42" t="s">
        <v>74</v>
      </c>
      <c r="T58" s="41">
        <v>0</v>
      </c>
      <c r="U58" s="41">
        <v>0</v>
      </c>
      <c r="V58" s="42" t="s">
        <v>74</v>
      </c>
      <c r="W58" s="41">
        <v>0</v>
      </c>
      <c r="X58" s="41">
        <v>0</v>
      </c>
      <c r="Y58" s="42" t="s">
        <v>74</v>
      </c>
      <c r="Z58" s="41">
        <v>0</v>
      </c>
      <c r="AA58" s="41">
        <v>0</v>
      </c>
      <c r="AB58" s="42" t="s">
        <v>74</v>
      </c>
      <c r="AC58" s="41">
        <v>0</v>
      </c>
      <c r="AD58" s="41">
        <v>0</v>
      </c>
      <c r="AE58" s="42" t="s">
        <v>74</v>
      </c>
      <c r="AF58" s="41">
        <v>0</v>
      </c>
      <c r="AG58" s="41">
        <v>0</v>
      </c>
      <c r="AH58" s="42" t="s">
        <v>74</v>
      </c>
      <c r="AI58" s="41">
        <v>0</v>
      </c>
      <c r="AJ58" s="41">
        <v>0</v>
      </c>
      <c r="AK58" s="42" t="s">
        <v>74</v>
      </c>
      <c r="AL58" s="43">
        <v>40330</v>
      </c>
      <c r="AM58" s="43">
        <v>29942</v>
      </c>
      <c r="AN58" s="46">
        <v>8.3178986359999998E-3</v>
      </c>
    </row>
    <row r="59" spans="1:40" ht="23" thickBot="1" x14ac:dyDescent="0.3">
      <c r="A59" s="39" t="s">
        <v>63</v>
      </c>
      <c r="B59" s="41">
        <v>1440483</v>
      </c>
      <c r="C59" s="41">
        <v>1200271</v>
      </c>
      <c r="D59" s="45">
        <v>0.102462713025</v>
      </c>
      <c r="E59" s="41">
        <v>0</v>
      </c>
      <c r="F59" s="41">
        <v>0</v>
      </c>
      <c r="G59" s="42" t="s">
        <v>74</v>
      </c>
      <c r="H59" s="41">
        <v>0</v>
      </c>
      <c r="I59" s="41">
        <v>0</v>
      </c>
      <c r="J59" s="42" t="s">
        <v>74</v>
      </c>
      <c r="K59" s="41">
        <v>0</v>
      </c>
      <c r="L59" s="41">
        <v>0</v>
      </c>
      <c r="M59" s="42" t="s">
        <v>74</v>
      </c>
      <c r="N59" s="41">
        <v>0</v>
      </c>
      <c r="O59" s="41">
        <v>0</v>
      </c>
      <c r="P59" s="42" t="s">
        <v>74</v>
      </c>
      <c r="Q59" s="41">
        <v>1592</v>
      </c>
      <c r="R59" s="41">
        <v>2169</v>
      </c>
      <c r="S59" s="45">
        <v>6.4027303754259997</v>
      </c>
      <c r="T59" s="41">
        <v>0</v>
      </c>
      <c r="U59" s="41">
        <v>0</v>
      </c>
      <c r="V59" s="42" t="s">
        <v>74</v>
      </c>
      <c r="W59" s="41">
        <v>0</v>
      </c>
      <c r="X59" s="41">
        <v>0</v>
      </c>
      <c r="Y59" s="42" t="s">
        <v>74</v>
      </c>
      <c r="Z59" s="41">
        <v>0</v>
      </c>
      <c r="AA59" s="41">
        <v>0</v>
      </c>
      <c r="AB59" s="42" t="s">
        <v>74</v>
      </c>
      <c r="AC59" s="41">
        <v>0</v>
      </c>
      <c r="AD59" s="41">
        <v>0</v>
      </c>
      <c r="AE59" s="42" t="s">
        <v>74</v>
      </c>
      <c r="AF59" s="41">
        <v>0</v>
      </c>
      <c r="AG59" s="41">
        <v>0</v>
      </c>
      <c r="AH59" s="42" t="s">
        <v>74</v>
      </c>
      <c r="AI59" s="41">
        <v>0</v>
      </c>
      <c r="AJ59" s="41">
        <v>0</v>
      </c>
      <c r="AK59" s="42" t="s">
        <v>74</v>
      </c>
      <c r="AL59" s="43">
        <v>1442075</v>
      </c>
      <c r="AM59" s="43">
        <v>1202440</v>
      </c>
      <c r="AN59" s="46">
        <v>0.104157809241</v>
      </c>
    </row>
    <row r="60" spans="1:40" ht="23" thickBot="1" x14ac:dyDescent="0.3">
      <c r="A60" s="40" t="s">
        <v>8</v>
      </c>
      <c r="B60" s="43">
        <v>54761983</v>
      </c>
      <c r="C60" s="43">
        <v>48474426</v>
      </c>
      <c r="D60" s="46">
        <v>7.1825757342000002E-2</v>
      </c>
      <c r="E60" s="43">
        <v>10145098</v>
      </c>
      <c r="F60" s="43">
        <v>8121481</v>
      </c>
      <c r="G60" s="46">
        <v>0.129138643784</v>
      </c>
      <c r="H60" s="43">
        <v>4453994</v>
      </c>
      <c r="I60" s="43">
        <v>4193297</v>
      </c>
      <c r="J60" s="46">
        <v>0.40243061837999999</v>
      </c>
      <c r="K60" s="43">
        <v>2428185</v>
      </c>
      <c r="L60" s="43">
        <v>1780596</v>
      </c>
      <c r="M60" s="46">
        <v>6.3306024314630003</v>
      </c>
      <c r="N60" s="43">
        <v>2411438</v>
      </c>
      <c r="O60" s="43">
        <v>1683086</v>
      </c>
      <c r="P60" s="46">
        <v>0.95839980265699998</v>
      </c>
      <c r="Q60" s="43">
        <v>682393</v>
      </c>
      <c r="R60" s="43">
        <v>1538030</v>
      </c>
      <c r="S60" s="46">
        <v>-0.38270128341800003</v>
      </c>
      <c r="T60" s="43">
        <v>441401</v>
      </c>
      <c r="U60" s="43">
        <v>470936</v>
      </c>
      <c r="V60" s="46">
        <v>0.18657750588300001</v>
      </c>
      <c r="W60" s="43">
        <v>301582</v>
      </c>
      <c r="X60" s="43">
        <v>106763</v>
      </c>
      <c r="Y60" s="46">
        <v>-0.70661929179500005</v>
      </c>
      <c r="Z60" s="43">
        <v>129349</v>
      </c>
      <c r="AA60" s="43">
        <v>2451300</v>
      </c>
      <c r="AB60" s="46">
        <v>0.84132306645300003</v>
      </c>
      <c r="AC60" s="43">
        <v>49835</v>
      </c>
      <c r="AD60" s="43">
        <v>460019</v>
      </c>
      <c r="AE60" s="46">
        <v>1.677471174721</v>
      </c>
      <c r="AF60" s="43">
        <v>46928</v>
      </c>
      <c r="AG60" s="43">
        <v>124615</v>
      </c>
      <c r="AH60" s="46">
        <v>-0.57392356849000004</v>
      </c>
      <c r="AI60" s="43">
        <v>0</v>
      </c>
      <c r="AJ60" s="43">
        <v>0</v>
      </c>
      <c r="AK60" s="44" t="s">
        <v>74</v>
      </c>
      <c r="AL60" s="43">
        <v>75852186</v>
      </c>
      <c r="AM60" s="43">
        <v>69404549</v>
      </c>
      <c r="AN60" s="46">
        <v>0.12744948541000001</v>
      </c>
    </row>
    <row r="61" spans="1:40" ht="22" x14ac:dyDescent="0.25">
      <c r="A61" s="47">
        <v>44537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9" t="s">
        <v>88</v>
      </c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50">
        <v>0.92017360999999998</v>
      </c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</row>
    <row r="62" spans="1:40" ht="22" x14ac:dyDescent="0.25"/>
    <row r="63" spans="1:40" ht="22" x14ac:dyDescent="0.25">
      <c r="A63" s="29" t="s">
        <v>64</v>
      </c>
      <c r="B63" s="51">
        <f>SUM(B15:B17,B37:B39)</f>
        <v>552864</v>
      </c>
      <c r="C63" s="51">
        <f t="shared" ref="C63:AG63" si="0">SUM(C15:C17,C37:C39)</f>
        <v>503437</v>
      </c>
      <c r="D63" s="51"/>
      <c r="E63" s="51">
        <f t="shared" si="0"/>
        <v>464658</v>
      </c>
      <c r="F63" s="51">
        <f>SUM(F15:F17,F37:F39)</f>
        <v>0</v>
      </c>
      <c r="G63" s="51"/>
      <c r="H63" s="51">
        <f t="shared" si="0"/>
        <v>0</v>
      </c>
      <c r="I63" s="51">
        <f t="shared" si="0"/>
        <v>0</v>
      </c>
      <c r="J63" s="51"/>
      <c r="K63" s="51">
        <f t="shared" si="0"/>
        <v>0</v>
      </c>
      <c r="L63" s="51">
        <f t="shared" si="0"/>
        <v>0</v>
      </c>
      <c r="M63" s="51"/>
      <c r="N63" s="51">
        <f t="shared" si="0"/>
        <v>0</v>
      </c>
      <c r="O63" s="51">
        <f t="shared" si="0"/>
        <v>445</v>
      </c>
      <c r="P63" s="51"/>
      <c r="Q63" s="51">
        <f t="shared" si="0"/>
        <v>3517</v>
      </c>
      <c r="R63" s="51">
        <f t="shared" si="0"/>
        <v>1807</v>
      </c>
      <c r="S63" s="51"/>
      <c r="T63" s="51">
        <f t="shared" si="0"/>
        <v>0</v>
      </c>
      <c r="U63" s="51">
        <f t="shared" si="0"/>
        <v>0</v>
      </c>
      <c r="V63" s="51"/>
      <c r="W63" s="51">
        <f>SUM(W15:W17,W37:W39)</f>
        <v>0</v>
      </c>
      <c r="X63" s="51">
        <f t="shared" si="0"/>
        <v>0</v>
      </c>
      <c r="Y63" s="51"/>
      <c r="Z63" s="51">
        <f t="shared" si="0"/>
        <v>0</v>
      </c>
      <c r="AA63" s="51">
        <f t="shared" si="0"/>
        <v>0</v>
      </c>
      <c r="AB63" s="51"/>
      <c r="AC63" s="51">
        <f t="shared" si="0"/>
        <v>0</v>
      </c>
      <c r="AD63" s="51">
        <f t="shared" si="0"/>
        <v>0</v>
      </c>
      <c r="AE63" s="51"/>
      <c r="AF63" s="51">
        <f t="shared" si="0"/>
        <v>0</v>
      </c>
      <c r="AG63" s="51">
        <f t="shared" si="0"/>
        <v>0</v>
      </c>
      <c r="AI63" s="29">
        <f t="shared" ref="AI63:AJ63" si="1">SUM(AI15:AI17,AI37:AI39)</f>
        <v>0</v>
      </c>
      <c r="AJ63" s="29">
        <f t="shared" si="1"/>
        <v>0</v>
      </c>
      <c r="AL63" s="29">
        <f t="shared" ref="AL63:AM63" si="2">SUM(AL15:AL17,AL37:AL39)</f>
        <v>1021039</v>
      </c>
      <c r="AM63" s="29">
        <f t="shared" si="2"/>
        <v>505689</v>
      </c>
    </row>
    <row r="64" spans="1:40" ht="22" x14ac:dyDescent="0.25">
      <c r="A64" s="29" t="s">
        <v>65</v>
      </c>
      <c r="B64" s="51">
        <f t="shared" ref="B64:B69" si="3">SUM(B6,B20,B31,B43)</f>
        <v>9855683</v>
      </c>
      <c r="C64" s="51">
        <f t="shared" ref="C64:AG64" si="4">SUM(C6,C20,C31,C43)</f>
        <v>9095353</v>
      </c>
      <c r="D64" s="51"/>
      <c r="E64" s="51">
        <f t="shared" si="4"/>
        <v>2627865</v>
      </c>
      <c r="F64" s="51">
        <f t="shared" si="4"/>
        <v>1714500</v>
      </c>
      <c r="G64" s="51"/>
      <c r="H64" s="51">
        <f t="shared" si="4"/>
        <v>1193785</v>
      </c>
      <c r="I64" s="51">
        <f t="shared" si="4"/>
        <v>1229639</v>
      </c>
      <c r="J64" s="51"/>
      <c r="K64" s="51">
        <f t="shared" si="4"/>
        <v>212060</v>
      </c>
      <c r="L64" s="51">
        <f t="shared" si="4"/>
        <v>288006</v>
      </c>
      <c r="M64" s="51"/>
      <c r="N64" s="51">
        <f t="shared" si="4"/>
        <v>1106289</v>
      </c>
      <c r="O64" s="51">
        <f t="shared" si="4"/>
        <v>783375</v>
      </c>
      <c r="P64" s="51"/>
      <c r="Q64" s="51">
        <f t="shared" si="4"/>
        <v>239901</v>
      </c>
      <c r="R64" s="51">
        <f t="shared" si="4"/>
        <v>265919</v>
      </c>
      <c r="S64" s="51"/>
      <c r="T64" s="51">
        <f t="shared" si="4"/>
        <v>0</v>
      </c>
      <c r="U64" s="51">
        <f t="shared" si="4"/>
        <v>0</v>
      </c>
      <c r="V64" s="51"/>
      <c r="W64" s="51">
        <f t="shared" si="4"/>
        <v>99986</v>
      </c>
      <c r="X64" s="51">
        <f t="shared" si="4"/>
        <v>25504</v>
      </c>
      <c r="Y64" s="51"/>
      <c r="Z64" s="51">
        <f t="shared" si="4"/>
        <v>25555</v>
      </c>
      <c r="AA64" s="51">
        <f t="shared" si="4"/>
        <v>832310</v>
      </c>
      <c r="AB64" s="51"/>
      <c r="AC64" s="51">
        <f t="shared" si="4"/>
        <v>0</v>
      </c>
      <c r="AD64" s="51">
        <f t="shared" si="4"/>
        <v>0</v>
      </c>
      <c r="AE64" s="51"/>
      <c r="AF64" s="51">
        <f>SUM(AF6,AF20,AF31,AF43)</f>
        <v>0</v>
      </c>
      <c r="AG64" s="51">
        <f t="shared" si="4"/>
        <v>0</v>
      </c>
      <c r="AI64" s="29">
        <f t="shared" ref="AI64:AJ64" si="5">SUM(AI6,AI20,AI31,AI43)</f>
        <v>0</v>
      </c>
      <c r="AJ64" s="29">
        <f t="shared" si="5"/>
        <v>0</v>
      </c>
      <c r="AL64" s="29">
        <f t="shared" ref="AL64:AM64" si="6">SUM(AL6,AL20,AL31,AL43)</f>
        <v>15361124</v>
      </c>
      <c r="AM64" s="29">
        <f t="shared" si="6"/>
        <v>14234606</v>
      </c>
    </row>
    <row r="65" spans="1:39" ht="22" x14ac:dyDescent="0.25">
      <c r="A65" s="29" t="s">
        <v>66</v>
      </c>
      <c r="B65" s="51">
        <f t="shared" si="3"/>
        <v>5893426</v>
      </c>
      <c r="C65" s="51">
        <f t="shared" ref="C65:AG65" si="7">SUM(C7,C21,C32,C44)</f>
        <v>4910101</v>
      </c>
      <c r="D65" s="51"/>
      <c r="E65" s="51">
        <f t="shared" si="7"/>
        <v>239291</v>
      </c>
      <c r="F65" s="51">
        <f t="shared" si="7"/>
        <v>933094</v>
      </c>
      <c r="G65" s="51"/>
      <c r="H65" s="51">
        <f t="shared" si="7"/>
        <v>380888</v>
      </c>
      <c r="I65" s="51">
        <f t="shared" si="7"/>
        <v>115149</v>
      </c>
      <c r="J65" s="51"/>
      <c r="K65" s="51">
        <f t="shared" si="7"/>
        <v>308600</v>
      </c>
      <c r="L65" s="51">
        <f t="shared" si="7"/>
        <v>1122</v>
      </c>
      <c r="M65" s="51"/>
      <c r="N65" s="51">
        <f t="shared" si="7"/>
        <v>474</v>
      </c>
      <c r="O65" s="51">
        <f t="shared" si="7"/>
        <v>0</v>
      </c>
      <c r="P65" s="51"/>
      <c r="Q65" s="51">
        <f t="shared" si="7"/>
        <v>8177</v>
      </c>
      <c r="R65" s="51">
        <f t="shared" si="7"/>
        <v>30914</v>
      </c>
      <c r="S65" s="51"/>
      <c r="T65" s="51">
        <f t="shared" si="7"/>
        <v>0</v>
      </c>
      <c r="U65" s="51">
        <f t="shared" si="7"/>
        <v>0</v>
      </c>
      <c r="V65" s="51"/>
      <c r="W65" s="51">
        <f t="shared" si="7"/>
        <v>2933</v>
      </c>
      <c r="X65" s="51">
        <f t="shared" si="7"/>
        <v>0</v>
      </c>
      <c r="Y65" s="51"/>
      <c r="Z65" s="51">
        <f t="shared" si="7"/>
        <v>0</v>
      </c>
      <c r="AA65" s="51">
        <f t="shared" si="7"/>
        <v>119925</v>
      </c>
      <c r="AB65" s="51"/>
      <c r="AC65" s="51">
        <f t="shared" si="7"/>
        <v>0</v>
      </c>
      <c r="AD65" s="51">
        <f t="shared" si="7"/>
        <v>0</v>
      </c>
      <c r="AE65" s="51"/>
      <c r="AF65" s="51">
        <f t="shared" si="7"/>
        <v>0</v>
      </c>
      <c r="AG65" s="51">
        <f t="shared" si="7"/>
        <v>0</v>
      </c>
      <c r="AI65" s="29">
        <f t="shared" ref="AI65:AJ65" si="8">SUM(AI7,AI21,AI32,AI44)</f>
        <v>0</v>
      </c>
      <c r="AJ65" s="29">
        <f t="shared" si="8"/>
        <v>0</v>
      </c>
      <c r="AL65" s="29">
        <f t="shared" ref="AL65:AM65" si="9">SUM(AL7,AL21,AL32,AL44)</f>
        <v>6833789</v>
      </c>
      <c r="AM65" s="29">
        <f t="shared" si="9"/>
        <v>6110305</v>
      </c>
    </row>
    <row r="66" spans="1:39" ht="22" x14ac:dyDescent="0.25">
      <c r="A66" s="29" t="s">
        <v>67</v>
      </c>
      <c r="B66" s="51">
        <f t="shared" si="3"/>
        <v>3949686</v>
      </c>
      <c r="C66" s="51">
        <f t="shared" ref="C66:AG66" si="10">SUM(C8,C22,C33,C45)</f>
        <v>3258341</v>
      </c>
      <c r="D66" s="51"/>
      <c r="E66" s="51">
        <f t="shared" si="10"/>
        <v>1268330</v>
      </c>
      <c r="F66" s="51">
        <f t="shared" si="10"/>
        <v>36068</v>
      </c>
      <c r="G66" s="51"/>
      <c r="H66" s="51">
        <f t="shared" si="10"/>
        <v>18806</v>
      </c>
      <c r="I66" s="51">
        <f t="shared" si="10"/>
        <v>5278</v>
      </c>
      <c r="J66" s="51"/>
      <c r="K66" s="51">
        <f t="shared" si="10"/>
        <v>57544</v>
      </c>
      <c r="L66" s="51">
        <f t="shared" si="10"/>
        <v>49846</v>
      </c>
      <c r="M66" s="51"/>
      <c r="N66" s="51">
        <f t="shared" si="10"/>
        <v>0</v>
      </c>
      <c r="O66" s="51">
        <f t="shared" si="10"/>
        <v>18899</v>
      </c>
      <c r="P66" s="51"/>
      <c r="Q66" s="51">
        <f t="shared" si="10"/>
        <v>18924</v>
      </c>
      <c r="R66" s="51">
        <f t="shared" si="10"/>
        <v>0</v>
      </c>
      <c r="S66" s="51"/>
      <c r="T66" s="51">
        <f t="shared" si="10"/>
        <v>0</v>
      </c>
      <c r="U66" s="51">
        <f t="shared" si="10"/>
        <v>0</v>
      </c>
      <c r="V66" s="51"/>
      <c r="W66" s="51">
        <f t="shared" si="10"/>
        <v>0</v>
      </c>
      <c r="X66" s="51">
        <f t="shared" si="10"/>
        <v>907</v>
      </c>
      <c r="Y66" s="51"/>
      <c r="Z66" s="51">
        <f t="shared" si="10"/>
        <v>0</v>
      </c>
      <c r="AA66" s="51">
        <f t="shared" si="10"/>
        <v>303461</v>
      </c>
      <c r="AB66" s="51"/>
      <c r="AC66" s="51">
        <f t="shared" si="10"/>
        <v>0</v>
      </c>
      <c r="AD66" s="51">
        <f t="shared" si="10"/>
        <v>0</v>
      </c>
      <c r="AE66" s="51"/>
      <c r="AF66" s="51">
        <f t="shared" si="10"/>
        <v>0</v>
      </c>
      <c r="AG66" s="51">
        <f t="shared" si="10"/>
        <v>0</v>
      </c>
      <c r="AI66" s="29">
        <f t="shared" ref="AI66:AJ66" si="11">SUM(AI8,AI22,AI33,AI45)</f>
        <v>0</v>
      </c>
      <c r="AJ66" s="29">
        <f t="shared" si="11"/>
        <v>0</v>
      </c>
      <c r="AL66" s="29">
        <f t="shared" ref="AL66:AM66" si="12">SUM(AL8,AL22,AL33,AL45)</f>
        <v>5313290</v>
      </c>
      <c r="AM66" s="29">
        <f t="shared" si="12"/>
        <v>3672800</v>
      </c>
    </row>
    <row r="67" spans="1:39" ht="22" x14ac:dyDescent="0.25">
      <c r="A67" s="29" t="s">
        <v>68</v>
      </c>
      <c r="B67" s="51">
        <f t="shared" si="3"/>
        <v>3441171</v>
      </c>
      <c r="C67" s="51">
        <f t="shared" ref="C67:AG67" si="13">SUM(C9,C23,C34,C46)</f>
        <v>2766109</v>
      </c>
      <c r="D67" s="51"/>
      <c r="E67" s="51">
        <f t="shared" si="13"/>
        <v>136973</v>
      </c>
      <c r="F67" s="51">
        <f t="shared" si="13"/>
        <v>2208670</v>
      </c>
      <c r="G67" s="51"/>
      <c r="H67" s="51">
        <f t="shared" si="13"/>
        <v>0</v>
      </c>
      <c r="I67" s="51">
        <f t="shared" si="13"/>
        <v>117802</v>
      </c>
      <c r="J67" s="51"/>
      <c r="K67" s="51">
        <f t="shared" si="13"/>
        <v>1053611</v>
      </c>
      <c r="L67" s="51">
        <f t="shared" si="13"/>
        <v>365387</v>
      </c>
      <c r="M67" s="51"/>
      <c r="N67" s="51">
        <f t="shared" si="13"/>
        <v>168169</v>
      </c>
      <c r="O67" s="51">
        <f t="shared" si="13"/>
        <v>35936</v>
      </c>
      <c r="P67" s="51"/>
      <c r="Q67" s="51">
        <f t="shared" si="13"/>
        <v>64717</v>
      </c>
      <c r="R67" s="51">
        <f t="shared" si="13"/>
        <v>251371</v>
      </c>
      <c r="S67" s="51"/>
      <c r="T67" s="51">
        <f t="shared" si="13"/>
        <v>0</v>
      </c>
      <c r="U67" s="51">
        <f t="shared" si="13"/>
        <v>0</v>
      </c>
      <c r="V67" s="51"/>
      <c r="W67" s="51">
        <f t="shared" si="13"/>
        <v>6533</v>
      </c>
      <c r="X67" s="51">
        <f t="shared" si="13"/>
        <v>22212</v>
      </c>
      <c r="Y67" s="51"/>
      <c r="Z67" s="51">
        <f t="shared" si="13"/>
        <v>25106</v>
      </c>
      <c r="AA67" s="51">
        <f t="shared" si="13"/>
        <v>367722</v>
      </c>
      <c r="AB67" s="51"/>
      <c r="AC67" s="51">
        <f t="shared" si="13"/>
        <v>0</v>
      </c>
      <c r="AD67" s="51">
        <f t="shared" si="13"/>
        <v>24494</v>
      </c>
      <c r="AE67" s="51"/>
      <c r="AF67" s="51">
        <f t="shared" si="13"/>
        <v>0</v>
      </c>
      <c r="AG67" s="51">
        <f t="shared" si="13"/>
        <v>0</v>
      </c>
      <c r="AI67" s="29">
        <f t="shared" ref="AI67:AJ67" si="14">SUM(AI9,AI23,AI34,AI46)</f>
        <v>0</v>
      </c>
      <c r="AJ67" s="29">
        <f t="shared" si="14"/>
        <v>0</v>
      </c>
      <c r="AL67" s="29">
        <f t="shared" ref="AL67:AM67" si="15">SUM(AL9,AL23,AL34,AL46)</f>
        <v>4896280</v>
      </c>
      <c r="AM67" s="29">
        <f t="shared" si="15"/>
        <v>6159703</v>
      </c>
    </row>
    <row r="68" spans="1:39" ht="22" x14ac:dyDescent="0.25">
      <c r="A68" s="29" t="s">
        <v>69</v>
      </c>
      <c r="B68" s="51">
        <f t="shared" si="3"/>
        <v>2726961</v>
      </c>
      <c r="C68" s="51">
        <f t="shared" ref="C68:AG68" si="16">SUM(C10,C24,C35,C47)</f>
        <v>2429602</v>
      </c>
      <c r="D68" s="51"/>
      <c r="E68" s="51">
        <f t="shared" si="16"/>
        <v>20972</v>
      </c>
      <c r="F68" s="51">
        <f t="shared" si="16"/>
        <v>22674</v>
      </c>
      <c r="G68" s="51"/>
      <c r="H68" s="51">
        <f t="shared" si="16"/>
        <v>224888</v>
      </c>
      <c r="I68" s="51">
        <f t="shared" si="16"/>
        <v>0</v>
      </c>
      <c r="J68" s="51"/>
      <c r="K68" s="51">
        <f t="shared" si="16"/>
        <v>9964</v>
      </c>
      <c r="L68" s="51">
        <f t="shared" si="16"/>
        <v>0</v>
      </c>
      <c r="M68" s="51"/>
      <c r="N68" s="51">
        <f t="shared" si="16"/>
        <v>0</v>
      </c>
      <c r="O68" s="51">
        <f t="shared" si="16"/>
        <v>0</v>
      </c>
      <c r="P68" s="51"/>
      <c r="Q68" s="51">
        <f t="shared" si="16"/>
        <v>14913</v>
      </c>
      <c r="R68" s="51">
        <f t="shared" si="16"/>
        <v>0</v>
      </c>
      <c r="S68" s="51"/>
      <c r="T68" s="51">
        <f t="shared" si="16"/>
        <v>0</v>
      </c>
      <c r="U68" s="51">
        <f t="shared" si="16"/>
        <v>0</v>
      </c>
      <c r="V68" s="51"/>
      <c r="W68" s="51">
        <f t="shared" si="16"/>
        <v>36021</v>
      </c>
      <c r="X68" s="51">
        <f t="shared" si="16"/>
        <v>0</v>
      </c>
      <c r="Y68" s="51"/>
      <c r="Z68" s="51">
        <f t="shared" si="16"/>
        <v>0</v>
      </c>
      <c r="AA68" s="51">
        <f t="shared" si="16"/>
        <v>0</v>
      </c>
      <c r="AB68" s="51"/>
      <c r="AC68" s="51">
        <f t="shared" si="16"/>
        <v>0</v>
      </c>
      <c r="AD68" s="51">
        <f t="shared" si="16"/>
        <v>0</v>
      </c>
      <c r="AE68" s="51"/>
      <c r="AF68" s="51">
        <f t="shared" si="16"/>
        <v>0</v>
      </c>
      <c r="AG68" s="51">
        <f t="shared" si="16"/>
        <v>0</v>
      </c>
      <c r="AI68" s="29">
        <f t="shared" ref="AI68:AJ68" si="17">SUM(AI10,AI24,AI35,AI47)</f>
        <v>0</v>
      </c>
      <c r="AJ68" s="29">
        <f t="shared" si="17"/>
        <v>0</v>
      </c>
      <c r="AL68" s="29">
        <f t="shared" ref="AL68:AM68" si="18">SUM(AL10,AL24,AL35,AL47)</f>
        <v>3033719</v>
      </c>
      <c r="AM68" s="29">
        <f t="shared" si="18"/>
        <v>2452276</v>
      </c>
    </row>
    <row r="69" spans="1:39" ht="22" x14ac:dyDescent="0.25">
      <c r="A69" s="29" t="s">
        <v>70</v>
      </c>
      <c r="B69" s="51">
        <f t="shared" si="3"/>
        <v>4375500</v>
      </c>
      <c r="C69" s="51">
        <f t="shared" ref="C69:AG69" si="19">SUM(C11,C25,C36,C48)</f>
        <v>3523712</v>
      </c>
      <c r="D69" s="51"/>
      <c r="E69" s="51">
        <f t="shared" si="19"/>
        <v>475046</v>
      </c>
      <c r="F69" s="51">
        <f t="shared" si="19"/>
        <v>1138087</v>
      </c>
      <c r="G69" s="51"/>
      <c r="H69" s="51">
        <f t="shared" si="19"/>
        <v>791863</v>
      </c>
      <c r="I69" s="51">
        <f t="shared" si="19"/>
        <v>292241</v>
      </c>
      <c r="J69" s="51"/>
      <c r="K69" s="51">
        <f t="shared" si="19"/>
        <v>247514</v>
      </c>
      <c r="L69" s="51">
        <f t="shared" si="19"/>
        <v>120146</v>
      </c>
      <c r="M69" s="51"/>
      <c r="N69" s="51">
        <f t="shared" si="19"/>
        <v>795647</v>
      </c>
      <c r="O69" s="51">
        <f t="shared" si="19"/>
        <v>656282</v>
      </c>
      <c r="P69" s="51"/>
      <c r="Q69" s="51">
        <f t="shared" si="19"/>
        <v>214855</v>
      </c>
      <c r="R69" s="51">
        <f t="shared" si="19"/>
        <v>560076</v>
      </c>
      <c r="S69" s="51"/>
      <c r="T69" s="51">
        <f t="shared" si="19"/>
        <v>0</v>
      </c>
      <c r="U69" s="51">
        <f t="shared" si="19"/>
        <v>0</v>
      </c>
      <c r="V69" s="51"/>
      <c r="W69" s="51">
        <f t="shared" si="19"/>
        <v>56016</v>
      </c>
      <c r="X69" s="51">
        <f t="shared" si="19"/>
        <v>32845</v>
      </c>
      <c r="Y69" s="51"/>
      <c r="Z69" s="51">
        <f t="shared" si="19"/>
        <v>37166</v>
      </c>
      <c r="AA69" s="51">
        <f t="shared" si="19"/>
        <v>259822</v>
      </c>
      <c r="AB69" s="51"/>
      <c r="AC69" s="51">
        <f t="shared" si="19"/>
        <v>0</v>
      </c>
      <c r="AD69" s="51">
        <f t="shared" si="19"/>
        <v>0</v>
      </c>
      <c r="AE69" s="51"/>
      <c r="AF69" s="51">
        <f t="shared" si="19"/>
        <v>0</v>
      </c>
      <c r="AG69" s="51">
        <f t="shared" si="19"/>
        <v>0</v>
      </c>
      <c r="AI69" s="29">
        <f t="shared" ref="AI69:AJ69" si="20">SUM(AI11,AI25,AI36,AI48)</f>
        <v>0</v>
      </c>
      <c r="AJ69" s="29">
        <f t="shared" si="20"/>
        <v>0</v>
      </c>
      <c r="AL69" s="29">
        <f t="shared" ref="AL69:AM69" si="21">SUM(AL11,AL25,AL36,AL48)</f>
        <v>6993607</v>
      </c>
      <c r="AM69" s="29">
        <f t="shared" si="21"/>
        <v>6583211</v>
      </c>
    </row>
    <row r="70" spans="1:39" ht="22" x14ac:dyDescent="0.25">
      <c r="A70" s="29" t="s">
        <v>71</v>
      </c>
      <c r="B70" s="51">
        <f>SUM(B5,B12,B13,B14,B19,B26,B27,B28,B30,B40,B42,B49)</f>
        <v>18965316</v>
      </c>
      <c r="C70" s="51">
        <f t="shared" ref="C70:AG70" si="22">SUM(C5,C12,C13,C14,C19,C26,C27,C28,C30,C40,C42,C49)</f>
        <v>17536269</v>
      </c>
      <c r="D70" s="51"/>
      <c r="E70" s="51">
        <f t="shared" si="22"/>
        <v>383259</v>
      </c>
      <c r="F70" s="51">
        <f t="shared" si="22"/>
        <v>1072718</v>
      </c>
      <c r="G70" s="51"/>
      <c r="H70" s="51">
        <f t="shared" si="22"/>
        <v>352726</v>
      </c>
      <c r="I70" s="51">
        <f t="shared" si="22"/>
        <v>1250491</v>
      </c>
      <c r="J70" s="51"/>
      <c r="K70" s="51">
        <f t="shared" si="22"/>
        <v>0</v>
      </c>
      <c r="L70" s="51">
        <f t="shared" si="22"/>
        <v>956089</v>
      </c>
      <c r="M70" s="51"/>
      <c r="N70" s="51">
        <f t="shared" si="22"/>
        <v>0</v>
      </c>
      <c r="O70" s="51">
        <f t="shared" si="22"/>
        <v>163595</v>
      </c>
      <c r="P70" s="51"/>
      <c r="Q70" s="51">
        <f t="shared" si="22"/>
        <v>0</v>
      </c>
      <c r="R70" s="51">
        <f t="shared" si="22"/>
        <v>358047</v>
      </c>
      <c r="S70" s="51"/>
      <c r="T70" s="51">
        <f t="shared" si="22"/>
        <v>0</v>
      </c>
      <c r="U70" s="51">
        <f t="shared" si="22"/>
        <v>0</v>
      </c>
      <c r="V70" s="51"/>
      <c r="W70" s="51">
        <f t="shared" si="22"/>
        <v>0</v>
      </c>
      <c r="X70" s="51">
        <f t="shared" si="22"/>
        <v>25295</v>
      </c>
      <c r="Y70" s="51"/>
      <c r="Z70" s="51">
        <f t="shared" si="22"/>
        <v>31563</v>
      </c>
      <c r="AA70" s="51">
        <f t="shared" si="22"/>
        <v>568060</v>
      </c>
      <c r="AB70" s="51"/>
      <c r="AC70" s="51">
        <f t="shared" si="22"/>
        <v>23841</v>
      </c>
      <c r="AD70" s="51">
        <f t="shared" si="22"/>
        <v>43960</v>
      </c>
      <c r="AE70" s="51"/>
      <c r="AF70" s="51">
        <f t="shared" si="22"/>
        <v>0</v>
      </c>
      <c r="AG70" s="51">
        <f t="shared" si="22"/>
        <v>0</v>
      </c>
      <c r="AI70" s="29">
        <f t="shared" ref="AI70:AJ70" si="23">SUM(AI5,AI12,AI13,AI14,AI19,AI26,AI27,AI28,AI30,AI40,AI42,AI49)</f>
        <v>0</v>
      </c>
      <c r="AJ70" s="29">
        <f t="shared" si="23"/>
        <v>0</v>
      </c>
      <c r="AL70" s="29">
        <f t="shared" ref="AL70:AM70" si="24">SUM(AL5,AL12,AL13,AL14,AL19,AL26,AL27,AL28,AL30,AL40,AL42,AL49)</f>
        <v>19756705</v>
      </c>
      <c r="AM70" s="29">
        <f t="shared" si="24"/>
        <v>21974524</v>
      </c>
    </row>
    <row r="71" spans="1:39" ht="22" x14ac:dyDescent="0.25">
      <c r="A71" s="29" t="s">
        <v>59</v>
      </c>
      <c r="B71" s="51">
        <f>B55</f>
        <v>3560893</v>
      </c>
      <c r="C71" s="51">
        <f t="shared" ref="C71:AG71" si="25">C55</f>
        <v>3251231</v>
      </c>
      <c r="D71" s="51"/>
      <c r="E71" s="51">
        <f t="shared" si="25"/>
        <v>4528704</v>
      </c>
      <c r="F71" s="51">
        <f t="shared" si="25"/>
        <v>995670</v>
      </c>
      <c r="G71" s="51"/>
      <c r="H71" s="51">
        <f t="shared" si="25"/>
        <v>1491038</v>
      </c>
      <c r="I71" s="51">
        <f t="shared" si="25"/>
        <v>1182697</v>
      </c>
      <c r="J71" s="51"/>
      <c r="K71" s="51">
        <f t="shared" si="25"/>
        <v>538892</v>
      </c>
      <c r="L71" s="51">
        <f t="shared" si="25"/>
        <v>0</v>
      </c>
      <c r="M71" s="51"/>
      <c r="N71" s="51">
        <f t="shared" si="25"/>
        <v>340859</v>
      </c>
      <c r="O71" s="51">
        <f t="shared" si="25"/>
        <v>24554</v>
      </c>
      <c r="P71" s="51"/>
      <c r="Q71" s="51">
        <f t="shared" si="25"/>
        <v>115797</v>
      </c>
      <c r="R71" s="51">
        <f t="shared" si="25"/>
        <v>67727</v>
      </c>
      <c r="S71" s="51"/>
      <c r="T71" s="51">
        <f t="shared" si="25"/>
        <v>441401</v>
      </c>
      <c r="U71" s="51">
        <f t="shared" si="25"/>
        <v>470936</v>
      </c>
      <c r="V71" s="51"/>
      <c r="W71" s="51">
        <f t="shared" si="25"/>
        <v>100093</v>
      </c>
      <c r="X71" s="51">
        <f t="shared" si="25"/>
        <v>0</v>
      </c>
      <c r="Y71" s="51"/>
      <c r="Z71" s="51">
        <f t="shared" si="25"/>
        <v>9959</v>
      </c>
      <c r="AA71" s="51">
        <f t="shared" si="25"/>
        <v>0</v>
      </c>
      <c r="AB71" s="51"/>
      <c r="AC71" s="51">
        <f t="shared" si="25"/>
        <v>25994</v>
      </c>
      <c r="AD71" s="51">
        <f t="shared" si="25"/>
        <v>391565</v>
      </c>
      <c r="AE71" s="51"/>
      <c r="AF71" s="51">
        <f t="shared" si="25"/>
        <v>46928</v>
      </c>
      <c r="AG71" s="51">
        <f t="shared" si="25"/>
        <v>124615</v>
      </c>
      <c r="AI71" s="29">
        <f t="shared" ref="AI71:AJ71" si="26">AI55</f>
        <v>0</v>
      </c>
      <c r="AJ71" s="29">
        <f t="shared" si="26"/>
        <v>0</v>
      </c>
      <c r="AL71" s="29">
        <f t="shared" ref="AL71:AM71" si="27">AL55</f>
        <v>11200558</v>
      </c>
      <c r="AM71" s="29">
        <f t="shared" si="27"/>
        <v>6508995</v>
      </c>
    </row>
    <row r="72" spans="1:39" ht="22" x14ac:dyDescent="0.25">
      <c r="A72" s="29" t="s">
        <v>63</v>
      </c>
      <c r="B72" s="51">
        <f>B59</f>
        <v>1440483</v>
      </c>
      <c r="C72" s="51">
        <f t="shared" ref="C72:AG72" si="28">C59</f>
        <v>1200271</v>
      </c>
      <c r="D72" s="51"/>
      <c r="E72" s="51">
        <f t="shared" si="28"/>
        <v>0</v>
      </c>
      <c r="F72" s="51">
        <f t="shared" si="28"/>
        <v>0</v>
      </c>
      <c r="G72" s="51"/>
      <c r="H72" s="51">
        <f t="shared" si="28"/>
        <v>0</v>
      </c>
      <c r="I72" s="51">
        <f t="shared" si="28"/>
        <v>0</v>
      </c>
      <c r="J72" s="51"/>
      <c r="K72" s="51">
        <f t="shared" si="28"/>
        <v>0</v>
      </c>
      <c r="L72" s="51">
        <f t="shared" si="28"/>
        <v>0</v>
      </c>
      <c r="M72" s="51"/>
      <c r="N72" s="51">
        <f t="shared" si="28"/>
        <v>0</v>
      </c>
      <c r="O72" s="51">
        <f t="shared" si="28"/>
        <v>0</v>
      </c>
      <c r="P72" s="51"/>
      <c r="Q72" s="51">
        <f t="shared" si="28"/>
        <v>1592</v>
      </c>
      <c r="R72" s="51">
        <f t="shared" si="28"/>
        <v>2169</v>
      </c>
      <c r="S72" s="51"/>
      <c r="T72" s="51">
        <f t="shared" si="28"/>
        <v>0</v>
      </c>
      <c r="U72" s="51">
        <f t="shared" si="28"/>
        <v>0</v>
      </c>
      <c r="V72" s="51"/>
      <c r="W72" s="51">
        <f t="shared" si="28"/>
        <v>0</v>
      </c>
      <c r="X72" s="51">
        <f t="shared" si="28"/>
        <v>0</v>
      </c>
      <c r="Y72" s="51"/>
      <c r="Z72" s="51">
        <f t="shared" si="28"/>
        <v>0</v>
      </c>
      <c r="AA72" s="51">
        <f t="shared" si="28"/>
        <v>0</v>
      </c>
      <c r="AB72" s="51"/>
      <c r="AC72" s="51">
        <f t="shared" si="28"/>
        <v>0</v>
      </c>
      <c r="AD72" s="51">
        <f t="shared" si="28"/>
        <v>0</v>
      </c>
      <c r="AE72" s="51"/>
      <c r="AF72" s="51">
        <f t="shared" si="28"/>
        <v>0</v>
      </c>
      <c r="AG72" s="51">
        <f t="shared" si="28"/>
        <v>0</v>
      </c>
      <c r="AI72" s="29">
        <f t="shared" ref="AI72:AJ72" si="29">AI59</f>
        <v>0</v>
      </c>
      <c r="AJ72" s="29">
        <f t="shared" si="29"/>
        <v>0</v>
      </c>
      <c r="AL72" s="29">
        <f t="shared" ref="AL72:AM72" si="30">AL59</f>
        <v>1442075</v>
      </c>
      <c r="AM72" s="29">
        <f t="shared" si="30"/>
        <v>1202440</v>
      </c>
    </row>
  </sheetData>
  <mergeCells count="19">
    <mergeCell ref="A1:AH1"/>
    <mergeCell ref="A2:AH2"/>
    <mergeCell ref="A3:A4"/>
    <mergeCell ref="B3:D3"/>
    <mergeCell ref="E3:G3"/>
    <mergeCell ref="H3:J3"/>
    <mergeCell ref="K3:M3"/>
    <mergeCell ref="AF3:AH3"/>
    <mergeCell ref="N3:P3"/>
    <mergeCell ref="Q3:S3"/>
    <mergeCell ref="T3:V3"/>
    <mergeCell ref="W3:Y3"/>
    <mergeCell ref="Z3:AB3"/>
    <mergeCell ref="AC3:AE3"/>
    <mergeCell ref="AI3:AK3"/>
    <mergeCell ref="AL3:AN3"/>
    <mergeCell ref="A61:N61"/>
    <mergeCell ref="O61:AA61"/>
    <mergeCell ref="AB61:AN61"/>
  </mergeCells>
  <phoneticPr fontId="6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72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AH1"/>
    </sheetView>
  </sheetViews>
  <sheetFormatPr baseColWidth="10" defaultColWidth="9" defaultRowHeight="12.75" customHeight="1" x14ac:dyDescent="0.15"/>
  <cols>
    <col min="1" max="1" width="70.796875" bestFit="1" customWidth="1"/>
    <col min="2" max="2" width="15.19921875" bestFit="1" customWidth="1"/>
    <col min="3" max="3" width="15" bestFit="1" customWidth="1"/>
    <col min="4" max="4" width="7.3984375" bestFit="1" customWidth="1"/>
    <col min="5" max="5" width="15.19921875" bestFit="1" customWidth="1"/>
    <col min="6" max="6" width="15" bestFit="1" customWidth="1"/>
    <col min="7" max="7" width="9" bestFit="1" customWidth="1"/>
    <col min="8" max="8" width="15.19921875" bestFit="1" customWidth="1"/>
    <col min="9" max="9" width="15" bestFit="1" customWidth="1"/>
    <col min="10" max="10" width="7.3984375" bestFit="1" customWidth="1"/>
    <col min="11" max="11" width="15.19921875" bestFit="1" customWidth="1"/>
    <col min="12" max="12" width="15" bestFit="1" customWidth="1"/>
    <col min="13" max="13" width="9" bestFit="1" customWidth="1"/>
    <col min="14" max="14" width="15.19921875" bestFit="1" customWidth="1"/>
    <col min="15" max="15" width="15" bestFit="1" customWidth="1"/>
    <col min="16" max="16" width="8" bestFit="1" customWidth="1"/>
    <col min="17" max="17" width="15.19921875" bestFit="1" customWidth="1"/>
    <col min="18" max="18" width="15" bestFit="1" customWidth="1"/>
    <col min="19" max="19" width="8" bestFit="1" customWidth="1"/>
    <col min="20" max="20" width="15.19921875" bestFit="1" customWidth="1"/>
    <col min="21" max="21" width="15" bestFit="1" customWidth="1"/>
    <col min="22" max="22" width="7.3984375" bestFit="1" customWidth="1"/>
    <col min="23" max="23" width="15.19921875" bestFit="1" customWidth="1"/>
    <col min="24" max="24" width="15" bestFit="1" customWidth="1"/>
    <col min="25" max="25" width="7.3984375" bestFit="1" customWidth="1"/>
    <col min="26" max="26" width="15.19921875" bestFit="1" customWidth="1"/>
    <col min="27" max="27" width="15" bestFit="1" customWidth="1"/>
    <col min="28" max="28" width="6.796875" bestFit="1" customWidth="1"/>
    <col min="29" max="29" width="15.19921875" bestFit="1" customWidth="1"/>
    <col min="30" max="30" width="15" bestFit="1" customWidth="1"/>
    <col min="31" max="31" width="8" bestFit="1" customWidth="1"/>
    <col min="32" max="32" width="15.19921875" bestFit="1" customWidth="1"/>
    <col min="33" max="33" width="15" bestFit="1" customWidth="1"/>
    <col min="34" max="34" width="8" bestFit="1" customWidth="1"/>
    <col min="35" max="35" width="15.19921875" bestFit="1" customWidth="1"/>
    <col min="36" max="36" width="15" bestFit="1" customWidth="1"/>
    <col min="37" max="37" width="8.19921875" bestFit="1" customWidth="1"/>
    <col min="38" max="38" width="18" bestFit="1" customWidth="1"/>
    <col min="39" max="39" width="17.59765625" bestFit="1" customWidth="1"/>
    <col min="40" max="40" width="8.19921875" bestFit="1" customWidth="1"/>
  </cols>
  <sheetData>
    <row r="1" spans="1:40" ht="21.75" customHeight="1" x14ac:dyDescent="0.15">
      <c r="A1" s="22" t="s">
        <v>86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40" ht="12.75" customHeight="1" thickBot="1" x14ac:dyDescent="0.2">
      <c r="A2" s="24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40" s="9" customFormat="1" ht="14" thickBot="1" x14ac:dyDescent="0.2">
      <c r="A3" s="25" t="s">
        <v>81</v>
      </c>
      <c r="B3" s="12" t="s">
        <v>78</v>
      </c>
      <c r="C3" s="13"/>
      <c r="D3" s="14"/>
      <c r="E3" s="12" t="s">
        <v>3</v>
      </c>
      <c r="F3" s="13"/>
      <c r="G3" s="14"/>
      <c r="H3" s="12" t="s">
        <v>4</v>
      </c>
      <c r="I3" s="13"/>
      <c r="J3" s="14"/>
      <c r="K3" s="12" t="s">
        <v>72</v>
      </c>
      <c r="L3" s="13"/>
      <c r="M3" s="14"/>
      <c r="N3" s="12" t="s">
        <v>75</v>
      </c>
      <c r="O3" s="13"/>
      <c r="P3" s="14"/>
      <c r="Q3" s="12" t="s">
        <v>2</v>
      </c>
      <c r="R3" s="13"/>
      <c r="S3" s="14"/>
      <c r="T3" s="12" t="s">
        <v>5</v>
      </c>
      <c r="U3" s="13"/>
      <c r="V3" s="14"/>
      <c r="W3" s="12" t="s">
        <v>6</v>
      </c>
      <c r="X3" s="13"/>
      <c r="Y3" s="14"/>
      <c r="Z3" s="12" t="s">
        <v>82</v>
      </c>
      <c r="AA3" s="13"/>
      <c r="AB3" s="14"/>
      <c r="AC3" s="12" t="s">
        <v>79</v>
      </c>
      <c r="AD3" s="13"/>
      <c r="AE3" s="14"/>
      <c r="AF3" s="12" t="s">
        <v>73</v>
      </c>
      <c r="AG3" s="13"/>
      <c r="AH3" s="14"/>
      <c r="AI3" s="12" t="s">
        <v>80</v>
      </c>
      <c r="AJ3" s="13"/>
      <c r="AK3" s="14"/>
      <c r="AL3" s="15" t="s">
        <v>8</v>
      </c>
      <c r="AM3" s="16"/>
      <c r="AN3" s="17"/>
    </row>
    <row r="4" spans="1:40" s="9" customFormat="1" ht="14" thickBot="1" x14ac:dyDescent="0.2">
      <c r="A4" s="26"/>
      <c r="B4" s="3" t="s">
        <v>85</v>
      </c>
      <c r="C4" s="3" t="s">
        <v>84</v>
      </c>
      <c r="D4" s="3" t="s">
        <v>77</v>
      </c>
      <c r="E4" s="3" t="s">
        <v>85</v>
      </c>
      <c r="F4" s="3" t="s">
        <v>84</v>
      </c>
      <c r="G4" s="3" t="s">
        <v>77</v>
      </c>
      <c r="H4" s="3" t="s">
        <v>85</v>
      </c>
      <c r="I4" s="3" t="s">
        <v>84</v>
      </c>
      <c r="J4" s="3" t="s">
        <v>77</v>
      </c>
      <c r="K4" s="3" t="s">
        <v>85</v>
      </c>
      <c r="L4" s="3" t="s">
        <v>84</v>
      </c>
      <c r="M4" s="3" t="s">
        <v>77</v>
      </c>
      <c r="N4" s="3" t="s">
        <v>85</v>
      </c>
      <c r="O4" s="3" t="s">
        <v>84</v>
      </c>
      <c r="P4" s="3" t="s">
        <v>77</v>
      </c>
      <c r="Q4" s="3" t="s">
        <v>85</v>
      </c>
      <c r="R4" s="3" t="s">
        <v>84</v>
      </c>
      <c r="S4" s="3" t="s">
        <v>77</v>
      </c>
      <c r="T4" s="3" t="s">
        <v>85</v>
      </c>
      <c r="U4" s="3" t="s">
        <v>84</v>
      </c>
      <c r="V4" s="3" t="s">
        <v>77</v>
      </c>
      <c r="W4" s="3" t="s">
        <v>85</v>
      </c>
      <c r="X4" s="3" t="s">
        <v>84</v>
      </c>
      <c r="Y4" s="3" t="s">
        <v>77</v>
      </c>
      <c r="Z4" s="3" t="s">
        <v>85</v>
      </c>
      <c r="AA4" s="3" t="s">
        <v>84</v>
      </c>
      <c r="AB4" s="3" t="s">
        <v>77</v>
      </c>
      <c r="AC4" s="3" t="s">
        <v>85</v>
      </c>
      <c r="AD4" s="3" t="s">
        <v>84</v>
      </c>
      <c r="AE4" s="3" t="s">
        <v>77</v>
      </c>
      <c r="AF4" s="3" t="s">
        <v>85</v>
      </c>
      <c r="AG4" s="3" t="s">
        <v>84</v>
      </c>
      <c r="AH4" s="3" t="s">
        <v>77</v>
      </c>
      <c r="AI4" s="3" t="s">
        <v>85</v>
      </c>
      <c r="AJ4" s="3" t="s">
        <v>84</v>
      </c>
      <c r="AK4" s="3" t="s">
        <v>77</v>
      </c>
      <c r="AL4" s="4" t="s">
        <v>85</v>
      </c>
      <c r="AM4" s="4" t="s">
        <v>84</v>
      </c>
      <c r="AN4" s="4" t="s">
        <v>77</v>
      </c>
    </row>
    <row r="5" spans="1:40" s="9" customFormat="1" ht="14" thickBot="1" x14ac:dyDescent="0.2">
      <c r="A5" s="3" t="s">
        <v>9</v>
      </c>
      <c r="B5" s="5">
        <v>0</v>
      </c>
      <c r="C5" s="5">
        <v>0</v>
      </c>
      <c r="D5" s="10" t="s">
        <v>74</v>
      </c>
      <c r="E5" s="5">
        <v>0</v>
      </c>
      <c r="F5" s="5">
        <v>0</v>
      </c>
      <c r="G5" s="10" t="s">
        <v>74</v>
      </c>
      <c r="H5" s="5">
        <v>0</v>
      </c>
      <c r="I5" s="5">
        <v>0</v>
      </c>
      <c r="J5" s="10" t="s">
        <v>74</v>
      </c>
      <c r="K5" s="5">
        <v>0</v>
      </c>
      <c r="L5" s="5">
        <v>0</v>
      </c>
      <c r="M5" s="10" t="s">
        <v>74</v>
      </c>
      <c r="N5" s="5">
        <v>0</v>
      </c>
      <c r="O5" s="5">
        <v>0</v>
      </c>
      <c r="P5" s="10" t="s">
        <v>74</v>
      </c>
      <c r="Q5" s="5">
        <v>0</v>
      </c>
      <c r="R5" s="5">
        <v>0</v>
      </c>
      <c r="S5" s="10" t="s">
        <v>74</v>
      </c>
      <c r="T5" s="5">
        <v>0</v>
      </c>
      <c r="U5" s="5">
        <v>0</v>
      </c>
      <c r="V5" s="10" t="s">
        <v>74</v>
      </c>
      <c r="W5" s="5">
        <v>0</v>
      </c>
      <c r="X5" s="5">
        <v>0</v>
      </c>
      <c r="Y5" s="10" t="s">
        <v>74</v>
      </c>
      <c r="Z5" s="5">
        <v>0</v>
      </c>
      <c r="AA5" s="5">
        <v>0</v>
      </c>
      <c r="AB5" s="10" t="s">
        <v>74</v>
      </c>
      <c r="AC5" s="5">
        <v>0</v>
      </c>
      <c r="AD5" s="5">
        <v>0</v>
      </c>
      <c r="AE5" s="10" t="s">
        <v>74</v>
      </c>
      <c r="AF5" s="5">
        <v>0</v>
      </c>
      <c r="AG5" s="5">
        <v>0</v>
      </c>
      <c r="AH5" s="10" t="s">
        <v>74</v>
      </c>
      <c r="AI5" s="5">
        <v>0</v>
      </c>
      <c r="AJ5" s="5">
        <v>0</v>
      </c>
      <c r="AK5" s="10" t="s">
        <v>74</v>
      </c>
      <c r="AL5" s="6">
        <v>0</v>
      </c>
      <c r="AM5" s="6">
        <v>0</v>
      </c>
      <c r="AN5" s="7" t="s">
        <v>74</v>
      </c>
    </row>
    <row r="6" spans="1:40" s="9" customFormat="1" ht="14" thickBot="1" x14ac:dyDescent="0.2">
      <c r="A6" s="3" t="s">
        <v>10</v>
      </c>
      <c r="B6" s="5">
        <v>13914910</v>
      </c>
      <c r="C6" s="5">
        <v>13363335</v>
      </c>
      <c r="D6" s="11">
        <v>0.90382484965499998</v>
      </c>
      <c r="E6" s="5">
        <v>0</v>
      </c>
      <c r="F6" s="5">
        <v>58596</v>
      </c>
      <c r="G6" s="10" t="s">
        <v>74</v>
      </c>
      <c r="H6" s="5">
        <v>15397</v>
      </c>
      <c r="I6" s="5">
        <v>226521</v>
      </c>
      <c r="J6" s="11">
        <v>3.5058182324499998</v>
      </c>
      <c r="K6" s="5">
        <v>0</v>
      </c>
      <c r="L6" s="5">
        <v>0</v>
      </c>
      <c r="M6" s="10" t="s">
        <v>74</v>
      </c>
      <c r="N6" s="5">
        <v>0</v>
      </c>
      <c r="O6" s="5">
        <v>0</v>
      </c>
      <c r="P6" s="10" t="s">
        <v>74</v>
      </c>
      <c r="Q6" s="5">
        <v>0</v>
      </c>
      <c r="R6" s="5">
        <v>0</v>
      </c>
      <c r="S6" s="10" t="s">
        <v>74</v>
      </c>
      <c r="T6" s="5">
        <v>0</v>
      </c>
      <c r="U6" s="5">
        <v>0</v>
      </c>
      <c r="V6" s="10" t="s">
        <v>74</v>
      </c>
      <c r="W6" s="5">
        <v>0</v>
      </c>
      <c r="X6" s="5">
        <v>0</v>
      </c>
      <c r="Y6" s="10" t="s">
        <v>74</v>
      </c>
      <c r="Z6" s="5">
        <v>0</v>
      </c>
      <c r="AA6" s="5">
        <v>0</v>
      </c>
      <c r="AB6" s="10" t="s">
        <v>74</v>
      </c>
      <c r="AC6" s="5">
        <v>0</v>
      </c>
      <c r="AD6" s="5">
        <v>0</v>
      </c>
      <c r="AE6" s="10" t="s">
        <v>74</v>
      </c>
      <c r="AF6" s="5">
        <v>0</v>
      </c>
      <c r="AG6" s="5">
        <v>0</v>
      </c>
      <c r="AH6" s="10" t="s">
        <v>74</v>
      </c>
      <c r="AI6" s="5">
        <v>0</v>
      </c>
      <c r="AJ6" s="5">
        <v>0</v>
      </c>
      <c r="AK6" s="10" t="s">
        <v>74</v>
      </c>
      <c r="AL6" s="6">
        <v>13930307</v>
      </c>
      <c r="AM6" s="6">
        <v>13648452</v>
      </c>
      <c r="AN6" s="8">
        <v>0.93061693248300004</v>
      </c>
    </row>
    <row r="7" spans="1:40" s="9" customFormat="1" ht="14" thickBot="1" x14ac:dyDescent="0.2">
      <c r="A7" s="3" t="s">
        <v>11</v>
      </c>
      <c r="B7" s="5">
        <v>5209016</v>
      </c>
      <c r="C7" s="5">
        <v>3011942</v>
      </c>
      <c r="D7" s="11">
        <v>12.812002733105</v>
      </c>
      <c r="E7" s="5">
        <v>2211</v>
      </c>
      <c r="F7" s="5">
        <v>0</v>
      </c>
      <c r="G7" s="10" t="s">
        <v>74</v>
      </c>
      <c r="H7" s="5">
        <v>54325</v>
      </c>
      <c r="I7" s="5">
        <v>144952</v>
      </c>
      <c r="J7" s="10" t="s">
        <v>74</v>
      </c>
      <c r="K7" s="5">
        <v>0</v>
      </c>
      <c r="L7" s="5">
        <v>0</v>
      </c>
      <c r="M7" s="10" t="s">
        <v>74</v>
      </c>
      <c r="N7" s="5">
        <v>0</v>
      </c>
      <c r="O7" s="5">
        <v>0</v>
      </c>
      <c r="P7" s="10" t="s">
        <v>74</v>
      </c>
      <c r="Q7" s="5">
        <v>4554</v>
      </c>
      <c r="R7" s="5">
        <v>0</v>
      </c>
      <c r="S7" s="10" t="s">
        <v>74</v>
      </c>
      <c r="T7" s="5">
        <v>11342</v>
      </c>
      <c r="U7" s="5">
        <v>0</v>
      </c>
      <c r="V7" s="10" t="s">
        <v>74</v>
      </c>
      <c r="W7" s="5">
        <v>0</v>
      </c>
      <c r="X7" s="5">
        <v>0</v>
      </c>
      <c r="Y7" s="10" t="s">
        <v>74</v>
      </c>
      <c r="Z7" s="5">
        <v>5248</v>
      </c>
      <c r="AA7" s="5">
        <v>27070</v>
      </c>
      <c r="AB7" s="10" t="s">
        <v>74</v>
      </c>
      <c r="AC7" s="5">
        <v>0</v>
      </c>
      <c r="AD7" s="5">
        <v>0</v>
      </c>
      <c r="AE7" s="10" t="s">
        <v>74</v>
      </c>
      <c r="AF7" s="5">
        <v>0</v>
      </c>
      <c r="AG7" s="5">
        <v>0</v>
      </c>
      <c r="AH7" s="11">
        <v>-1</v>
      </c>
      <c r="AI7" s="5">
        <v>0</v>
      </c>
      <c r="AJ7" s="5">
        <v>0</v>
      </c>
      <c r="AK7" s="10" t="s">
        <v>74</v>
      </c>
      <c r="AL7" s="6">
        <v>5286696</v>
      </c>
      <c r="AM7" s="6">
        <v>3183964</v>
      </c>
      <c r="AN7" s="8">
        <v>12.491430048432001</v>
      </c>
    </row>
    <row r="8" spans="1:40" s="9" customFormat="1" ht="14" thickBot="1" x14ac:dyDescent="0.2">
      <c r="A8" s="3" t="s">
        <v>12</v>
      </c>
      <c r="B8" s="5">
        <v>0</v>
      </c>
      <c r="C8" s="5">
        <v>0</v>
      </c>
      <c r="D8" s="10" t="s">
        <v>74</v>
      </c>
      <c r="E8" s="5">
        <v>0</v>
      </c>
      <c r="F8" s="5">
        <v>0</v>
      </c>
      <c r="G8" s="10" t="s">
        <v>74</v>
      </c>
      <c r="H8" s="5">
        <v>0</v>
      </c>
      <c r="I8" s="5">
        <v>0</v>
      </c>
      <c r="J8" s="10" t="s">
        <v>74</v>
      </c>
      <c r="K8" s="5">
        <v>0</v>
      </c>
      <c r="L8" s="5">
        <v>0</v>
      </c>
      <c r="M8" s="10" t="s">
        <v>74</v>
      </c>
      <c r="N8" s="5">
        <v>0</v>
      </c>
      <c r="O8" s="5">
        <v>0</v>
      </c>
      <c r="P8" s="10" t="s">
        <v>74</v>
      </c>
      <c r="Q8" s="5">
        <v>0</v>
      </c>
      <c r="R8" s="5">
        <v>0</v>
      </c>
      <c r="S8" s="10" t="s">
        <v>74</v>
      </c>
      <c r="T8" s="5">
        <v>0</v>
      </c>
      <c r="U8" s="5">
        <v>0</v>
      </c>
      <c r="V8" s="10" t="s">
        <v>74</v>
      </c>
      <c r="W8" s="5">
        <v>0</v>
      </c>
      <c r="X8" s="5">
        <v>0</v>
      </c>
      <c r="Y8" s="10" t="s">
        <v>74</v>
      </c>
      <c r="Z8" s="5">
        <v>0</v>
      </c>
      <c r="AA8" s="5">
        <v>0</v>
      </c>
      <c r="AB8" s="10" t="s">
        <v>74</v>
      </c>
      <c r="AC8" s="5">
        <v>0</v>
      </c>
      <c r="AD8" s="5">
        <v>0</v>
      </c>
      <c r="AE8" s="10" t="s">
        <v>74</v>
      </c>
      <c r="AF8" s="5">
        <v>0</v>
      </c>
      <c r="AG8" s="5">
        <v>0</v>
      </c>
      <c r="AH8" s="10" t="s">
        <v>74</v>
      </c>
      <c r="AI8" s="5">
        <v>0</v>
      </c>
      <c r="AJ8" s="5">
        <v>0</v>
      </c>
      <c r="AK8" s="10" t="s">
        <v>74</v>
      </c>
      <c r="AL8" s="6">
        <v>0</v>
      </c>
      <c r="AM8" s="6">
        <v>0</v>
      </c>
      <c r="AN8" s="7" t="s">
        <v>74</v>
      </c>
    </row>
    <row r="9" spans="1:40" s="9" customFormat="1" ht="14" thickBot="1" x14ac:dyDescent="0.2">
      <c r="A9" s="3" t="s">
        <v>13</v>
      </c>
      <c r="B9" s="5">
        <v>12562590</v>
      </c>
      <c r="C9" s="5">
        <v>6334048</v>
      </c>
      <c r="D9" s="11">
        <v>-9.2760458062000006E-2</v>
      </c>
      <c r="E9" s="5">
        <v>0</v>
      </c>
      <c r="F9" s="5">
        <v>0</v>
      </c>
      <c r="G9" s="10" t="s">
        <v>74</v>
      </c>
      <c r="H9" s="5">
        <v>0</v>
      </c>
      <c r="I9" s="5">
        <v>0</v>
      </c>
      <c r="J9" s="10" t="s">
        <v>74</v>
      </c>
      <c r="K9" s="5">
        <v>289932</v>
      </c>
      <c r="L9" s="5">
        <v>0</v>
      </c>
      <c r="M9" s="10" t="s">
        <v>74</v>
      </c>
      <c r="N9" s="5">
        <v>0</v>
      </c>
      <c r="O9" s="5">
        <v>0</v>
      </c>
      <c r="P9" s="10" t="s">
        <v>74</v>
      </c>
      <c r="Q9" s="5">
        <v>0</v>
      </c>
      <c r="R9" s="5">
        <v>0</v>
      </c>
      <c r="S9" s="10" t="s">
        <v>74</v>
      </c>
      <c r="T9" s="5">
        <v>0</v>
      </c>
      <c r="U9" s="5">
        <v>0</v>
      </c>
      <c r="V9" s="10" t="s">
        <v>74</v>
      </c>
      <c r="W9" s="5">
        <v>0</v>
      </c>
      <c r="X9" s="5">
        <v>0</v>
      </c>
      <c r="Y9" s="10" t="s">
        <v>74</v>
      </c>
      <c r="Z9" s="5">
        <v>0</v>
      </c>
      <c r="AA9" s="5">
        <v>0</v>
      </c>
      <c r="AB9" s="10" t="s">
        <v>74</v>
      </c>
      <c r="AC9" s="5">
        <v>0</v>
      </c>
      <c r="AD9" s="5">
        <v>0</v>
      </c>
      <c r="AE9" s="10" t="s">
        <v>74</v>
      </c>
      <c r="AF9" s="5">
        <v>0</v>
      </c>
      <c r="AG9" s="5">
        <v>0</v>
      </c>
      <c r="AH9" s="10" t="s">
        <v>74</v>
      </c>
      <c r="AI9" s="5">
        <v>0</v>
      </c>
      <c r="AJ9" s="5">
        <v>0</v>
      </c>
      <c r="AK9" s="10" t="s">
        <v>74</v>
      </c>
      <c r="AL9" s="6">
        <v>12852522</v>
      </c>
      <c r="AM9" s="6">
        <v>6334048</v>
      </c>
      <c r="AN9" s="8">
        <v>-9.2760458062000006E-2</v>
      </c>
    </row>
    <row r="10" spans="1:40" s="9" customFormat="1" ht="14" thickBot="1" x14ac:dyDescent="0.2">
      <c r="A10" s="3" t="s">
        <v>14</v>
      </c>
      <c r="B10" s="5">
        <v>0</v>
      </c>
      <c r="C10" s="5">
        <v>0</v>
      </c>
      <c r="D10" s="11">
        <v>-1</v>
      </c>
      <c r="E10" s="5">
        <v>0</v>
      </c>
      <c r="F10" s="5">
        <v>0</v>
      </c>
      <c r="G10" s="10" t="s">
        <v>74</v>
      </c>
      <c r="H10" s="5">
        <v>0</v>
      </c>
      <c r="I10" s="5">
        <v>0</v>
      </c>
      <c r="J10" s="10" t="s">
        <v>74</v>
      </c>
      <c r="K10" s="5">
        <v>0</v>
      </c>
      <c r="L10" s="5">
        <v>0</v>
      </c>
      <c r="M10" s="10" t="s">
        <v>74</v>
      </c>
      <c r="N10" s="5">
        <v>0</v>
      </c>
      <c r="O10" s="5">
        <v>0</v>
      </c>
      <c r="P10" s="10" t="s">
        <v>74</v>
      </c>
      <c r="Q10" s="5">
        <v>0</v>
      </c>
      <c r="R10" s="5">
        <v>0</v>
      </c>
      <c r="S10" s="10" t="s">
        <v>74</v>
      </c>
      <c r="T10" s="5">
        <v>0</v>
      </c>
      <c r="U10" s="5">
        <v>0</v>
      </c>
      <c r="V10" s="10" t="s">
        <v>74</v>
      </c>
      <c r="W10" s="5">
        <v>0</v>
      </c>
      <c r="X10" s="5">
        <v>0</v>
      </c>
      <c r="Y10" s="10" t="s">
        <v>74</v>
      </c>
      <c r="Z10" s="5">
        <v>0</v>
      </c>
      <c r="AA10" s="5">
        <v>0</v>
      </c>
      <c r="AB10" s="10" t="s">
        <v>74</v>
      </c>
      <c r="AC10" s="5">
        <v>0</v>
      </c>
      <c r="AD10" s="5">
        <v>0</v>
      </c>
      <c r="AE10" s="10" t="s">
        <v>74</v>
      </c>
      <c r="AF10" s="5">
        <v>0</v>
      </c>
      <c r="AG10" s="5">
        <v>0</v>
      </c>
      <c r="AH10" s="10" t="s">
        <v>74</v>
      </c>
      <c r="AI10" s="5">
        <v>0</v>
      </c>
      <c r="AJ10" s="5">
        <v>0</v>
      </c>
      <c r="AK10" s="10" t="s">
        <v>74</v>
      </c>
      <c r="AL10" s="6">
        <v>0</v>
      </c>
      <c r="AM10" s="6">
        <v>0</v>
      </c>
      <c r="AN10" s="8">
        <v>-1</v>
      </c>
    </row>
    <row r="11" spans="1:40" s="9" customFormat="1" ht="14" thickBot="1" x14ac:dyDescent="0.2">
      <c r="A11" s="3" t="s">
        <v>15</v>
      </c>
      <c r="B11" s="5">
        <v>24554162</v>
      </c>
      <c r="C11" s="5">
        <v>13793331</v>
      </c>
      <c r="D11" s="11">
        <v>2.7849178283999999E-2</v>
      </c>
      <c r="E11" s="5">
        <v>0</v>
      </c>
      <c r="F11" s="5">
        <v>0</v>
      </c>
      <c r="G11" s="10" t="s">
        <v>74</v>
      </c>
      <c r="H11" s="5">
        <v>1780675</v>
      </c>
      <c r="I11" s="5">
        <v>1210164</v>
      </c>
      <c r="J11" s="11">
        <v>0.115350301564</v>
      </c>
      <c r="K11" s="5">
        <v>0</v>
      </c>
      <c r="L11" s="5">
        <v>0</v>
      </c>
      <c r="M11" s="10" t="s">
        <v>74</v>
      </c>
      <c r="N11" s="5">
        <v>0</v>
      </c>
      <c r="O11" s="5">
        <v>0</v>
      </c>
      <c r="P11" s="10" t="s">
        <v>74</v>
      </c>
      <c r="Q11" s="5">
        <v>25379</v>
      </c>
      <c r="R11" s="5">
        <v>1167</v>
      </c>
      <c r="S11" s="11">
        <v>-0.89372552590800003</v>
      </c>
      <c r="T11" s="5">
        <v>119127</v>
      </c>
      <c r="U11" s="5">
        <v>0</v>
      </c>
      <c r="V11" s="10" t="s">
        <v>74</v>
      </c>
      <c r="W11" s="5">
        <v>0</v>
      </c>
      <c r="X11" s="5">
        <v>0</v>
      </c>
      <c r="Y11" s="10" t="s">
        <v>74</v>
      </c>
      <c r="Z11" s="5">
        <v>6293</v>
      </c>
      <c r="AA11" s="5">
        <v>0</v>
      </c>
      <c r="AB11" s="10" t="s">
        <v>74</v>
      </c>
      <c r="AC11" s="5">
        <v>0</v>
      </c>
      <c r="AD11" s="5">
        <v>0</v>
      </c>
      <c r="AE11" s="10" t="s">
        <v>74</v>
      </c>
      <c r="AF11" s="5">
        <v>0</v>
      </c>
      <c r="AG11" s="5">
        <v>0</v>
      </c>
      <c r="AH11" s="10" t="s">
        <v>74</v>
      </c>
      <c r="AI11" s="5">
        <v>0</v>
      </c>
      <c r="AJ11" s="5">
        <v>0</v>
      </c>
      <c r="AK11" s="10" t="s">
        <v>74</v>
      </c>
      <c r="AL11" s="6">
        <v>26485636</v>
      </c>
      <c r="AM11" s="6">
        <v>15004662</v>
      </c>
      <c r="AN11" s="8">
        <v>3.3692521731999998E-2</v>
      </c>
    </row>
    <row r="12" spans="1:40" s="9" customFormat="1" ht="14" thickBot="1" x14ac:dyDescent="0.2">
      <c r="A12" s="3" t="s">
        <v>16</v>
      </c>
      <c r="B12" s="5">
        <v>4526119</v>
      </c>
      <c r="C12" s="5">
        <v>2987722</v>
      </c>
      <c r="D12" s="11">
        <v>-0.45644704149900001</v>
      </c>
      <c r="E12" s="5">
        <v>0</v>
      </c>
      <c r="F12" s="5">
        <v>0</v>
      </c>
      <c r="G12" s="11">
        <v>-1</v>
      </c>
      <c r="H12" s="5">
        <v>0</v>
      </c>
      <c r="I12" s="5">
        <v>105964</v>
      </c>
      <c r="J12" s="11">
        <v>-0.49322314365699998</v>
      </c>
      <c r="K12" s="5">
        <v>0</v>
      </c>
      <c r="L12" s="5">
        <v>0</v>
      </c>
      <c r="M12" s="10" t="s">
        <v>74</v>
      </c>
      <c r="N12" s="5">
        <v>0</v>
      </c>
      <c r="O12" s="5">
        <v>0</v>
      </c>
      <c r="P12" s="10" t="s">
        <v>74</v>
      </c>
      <c r="Q12" s="5">
        <v>0</v>
      </c>
      <c r="R12" s="5">
        <v>33370</v>
      </c>
      <c r="S12" s="11">
        <v>-0.162798866002</v>
      </c>
      <c r="T12" s="5">
        <v>0</v>
      </c>
      <c r="U12" s="5">
        <v>0</v>
      </c>
      <c r="V12" s="10" t="s">
        <v>74</v>
      </c>
      <c r="W12" s="5">
        <v>0</v>
      </c>
      <c r="X12" s="5">
        <v>0</v>
      </c>
      <c r="Y12" s="10" t="s">
        <v>74</v>
      </c>
      <c r="Z12" s="5">
        <v>0</v>
      </c>
      <c r="AA12" s="5">
        <v>0</v>
      </c>
      <c r="AB12" s="10" t="s">
        <v>74</v>
      </c>
      <c r="AC12" s="5">
        <v>0</v>
      </c>
      <c r="AD12" s="5">
        <v>0</v>
      </c>
      <c r="AE12" s="10" t="s">
        <v>74</v>
      </c>
      <c r="AF12" s="5">
        <v>0</v>
      </c>
      <c r="AG12" s="5">
        <v>0</v>
      </c>
      <c r="AH12" s="10" t="s">
        <v>74</v>
      </c>
      <c r="AI12" s="5">
        <v>0</v>
      </c>
      <c r="AJ12" s="5">
        <v>0</v>
      </c>
      <c r="AK12" s="10" t="s">
        <v>74</v>
      </c>
      <c r="AL12" s="6">
        <v>4526119</v>
      </c>
      <c r="AM12" s="6">
        <v>3127056</v>
      </c>
      <c r="AN12" s="8">
        <v>-0.46418325392699999</v>
      </c>
    </row>
    <row r="13" spans="1:40" s="9" customFormat="1" ht="14" thickBot="1" x14ac:dyDescent="0.2">
      <c r="A13" s="3" t="s">
        <v>17</v>
      </c>
      <c r="B13" s="5">
        <v>0</v>
      </c>
      <c r="C13" s="5">
        <v>0</v>
      </c>
      <c r="D13" s="10" t="s">
        <v>74</v>
      </c>
      <c r="E13" s="5">
        <v>0</v>
      </c>
      <c r="F13" s="5">
        <v>0</v>
      </c>
      <c r="G13" s="10" t="s">
        <v>74</v>
      </c>
      <c r="H13" s="5">
        <v>0</v>
      </c>
      <c r="I13" s="5">
        <v>0</v>
      </c>
      <c r="J13" s="10" t="s">
        <v>74</v>
      </c>
      <c r="K13" s="5">
        <v>0</v>
      </c>
      <c r="L13" s="5">
        <v>0</v>
      </c>
      <c r="M13" s="10" t="s">
        <v>74</v>
      </c>
      <c r="N13" s="5">
        <v>0</v>
      </c>
      <c r="O13" s="5">
        <v>0</v>
      </c>
      <c r="P13" s="10" t="s">
        <v>74</v>
      </c>
      <c r="Q13" s="5">
        <v>0</v>
      </c>
      <c r="R13" s="5">
        <v>0</v>
      </c>
      <c r="S13" s="10" t="s">
        <v>74</v>
      </c>
      <c r="T13" s="5">
        <v>0</v>
      </c>
      <c r="U13" s="5">
        <v>0</v>
      </c>
      <c r="V13" s="10" t="s">
        <v>74</v>
      </c>
      <c r="W13" s="5">
        <v>0</v>
      </c>
      <c r="X13" s="5">
        <v>0</v>
      </c>
      <c r="Y13" s="10" t="s">
        <v>74</v>
      </c>
      <c r="Z13" s="5">
        <v>0</v>
      </c>
      <c r="AA13" s="5">
        <v>0</v>
      </c>
      <c r="AB13" s="10" t="s">
        <v>74</v>
      </c>
      <c r="AC13" s="5">
        <v>0</v>
      </c>
      <c r="AD13" s="5">
        <v>0</v>
      </c>
      <c r="AE13" s="10" t="s">
        <v>74</v>
      </c>
      <c r="AF13" s="5">
        <v>0</v>
      </c>
      <c r="AG13" s="5">
        <v>0</v>
      </c>
      <c r="AH13" s="10" t="s">
        <v>74</v>
      </c>
      <c r="AI13" s="5">
        <v>0</v>
      </c>
      <c r="AJ13" s="5">
        <v>0</v>
      </c>
      <c r="AK13" s="10" t="s">
        <v>74</v>
      </c>
      <c r="AL13" s="6">
        <v>0</v>
      </c>
      <c r="AM13" s="6">
        <v>0</v>
      </c>
      <c r="AN13" s="7" t="s">
        <v>74</v>
      </c>
    </row>
    <row r="14" spans="1:40" s="9" customFormat="1" ht="14" thickBot="1" x14ac:dyDescent="0.2">
      <c r="A14" s="3" t="s">
        <v>18</v>
      </c>
      <c r="B14" s="5">
        <v>0</v>
      </c>
      <c r="C14" s="5">
        <v>0</v>
      </c>
      <c r="D14" s="10" t="s">
        <v>74</v>
      </c>
      <c r="E14" s="5">
        <v>0</v>
      </c>
      <c r="F14" s="5">
        <v>0</v>
      </c>
      <c r="G14" s="10" t="s">
        <v>74</v>
      </c>
      <c r="H14" s="5">
        <v>0</v>
      </c>
      <c r="I14" s="5">
        <v>0</v>
      </c>
      <c r="J14" s="10" t="s">
        <v>74</v>
      </c>
      <c r="K14" s="5">
        <v>0</v>
      </c>
      <c r="L14" s="5">
        <v>0</v>
      </c>
      <c r="M14" s="10" t="s">
        <v>74</v>
      </c>
      <c r="N14" s="5">
        <v>0</v>
      </c>
      <c r="O14" s="5">
        <v>0</v>
      </c>
      <c r="P14" s="10" t="s">
        <v>74</v>
      </c>
      <c r="Q14" s="5">
        <v>0</v>
      </c>
      <c r="R14" s="5">
        <v>0</v>
      </c>
      <c r="S14" s="10" t="s">
        <v>74</v>
      </c>
      <c r="T14" s="5">
        <v>0</v>
      </c>
      <c r="U14" s="5">
        <v>0</v>
      </c>
      <c r="V14" s="10" t="s">
        <v>74</v>
      </c>
      <c r="W14" s="5">
        <v>0</v>
      </c>
      <c r="X14" s="5">
        <v>0</v>
      </c>
      <c r="Y14" s="10" t="s">
        <v>74</v>
      </c>
      <c r="Z14" s="5">
        <v>0</v>
      </c>
      <c r="AA14" s="5">
        <v>0</v>
      </c>
      <c r="AB14" s="10" t="s">
        <v>74</v>
      </c>
      <c r="AC14" s="5">
        <v>0</v>
      </c>
      <c r="AD14" s="5">
        <v>0</v>
      </c>
      <c r="AE14" s="10" t="s">
        <v>74</v>
      </c>
      <c r="AF14" s="5">
        <v>0</v>
      </c>
      <c r="AG14" s="5">
        <v>0</v>
      </c>
      <c r="AH14" s="10" t="s">
        <v>74</v>
      </c>
      <c r="AI14" s="5">
        <v>0</v>
      </c>
      <c r="AJ14" s="5">
        <v>0</v>
      </c>
      <c r="AK14" s="10" t="s">
        <v>74</v>
      </c>
      <c r="AL14" s="6">
        <v>0</v>
      </c>
      <c r="AM14" s="6">
        <v>0</v>
      </c>
      <c r="AN14" s="7" t="s">
        <v>74</v>
      </c>
    </row>
    <row r="15" spans="1:40" s="9" customFormat="1" ht="14" thickBot="1" x14ac:dyDescent="0.2">
      <c r="A15" s="3" t="s">
        <v>19</v>
      </c>
      <c r="B15" s="5">
        <v>0</v>
      </c>
      <c r="C15" s="5">
        <v>0</v>
      </c>
      <c r="D15" s="10" t="s">
        <v>74</v>
      </c>
      <c r="E15" s="5">
        <v>0</v>
      </c>
      <c r="F15" s="5">
        <v>0</v>
      </c>
      <c r="G15" s="10" t="s">
        <v>74</v>
      </c>
      <c r="H15" s="5">
        <v>0</v>
      </c>
      <c r="I15" s="5">
        <v>0</v>
      </c>
      <c r="J15" s="10" t="s">
        <v>74</v>
      </c>
      <c r="K15" s="5">
        <v>0</v>
      </c>
      <c r="L15" s="5">
        <v>0</v>
      </c>
      <c r="M15" s="10" t="s">
        <v>74</v>
      </c>
      <c r="N15" s="5">
        <v>0</v>
      </c>
      <c r="O15" s="5">
        <v>0</v>
      </c>
      <c r="P15" s="10" t="s">
        <v>74</v>
      </c>
      <c r="Q15" s="5">
        <v>0</v>
      </c>
      <c r="R15" s="5">
        <v>0</v>
      </c>
      <c r="S15" s="10" t="s">
        <v>74</v>
      </c>
      <c r="T15" s="5">
        <v>0</v>
      </c>
      <c r="U15" s="5">
        <v>0</v>
      </c>
      <c r="V15" s="10" t="s">
        <v>74</v>
      </c>
      <c r="W15" s="5">
        <v>0</v>
      </c>
      <c r="X15" s="5">
        <v>0</v>
      </c>
      <c r="Y15" s="10" t="s">
        <v>74</v>
      </c>
      <c r="Z15" s="5">
        <v>0</v>
      </c>
      <c r="AA15" s="5">
        <v>0</v>
      </c>
      <c r="AB15" s="10" t="s">
        <v>74</v>
      </c>
      <c r="AC15" s="5">
        <v>0</v>
      </c>
      <c r="AD15" s="5">
        <v>0</v>
      </c>
      <c r="AE15" s="10" t="s">
        <v>74</v>
      </c>
      <c r="AF15" s="5">
        <v>0</v>
      </c>
      <c r="AG15" s="5">
        <v>0</v>
      </c>
      <c r="AH15" s="10" t="s">
        <v>74</v>
      </c>
      <c r="AI15" s="5">
        <v>0</v>
      </c>
      <c r="AJ15" s="5">
        <v>0</v>
      </c>
      <c r="AK15" s="10" t="s">
        <v>74</v>
      </c>
      <c r="AL15" s="6">
        <v>0</v>
      </c>
      <c r="AM15" s="6">
        <v>0</v>
      </c>
      <c r="AN15" s="7" t="s">
        <v>74</v>
      </c>
    </row>
    <row r="16" spans="1:40" s="9" customFormat="1" ht="14" thickBot="1" x14ac:dyDescent="0.2">
      <c r="A16" s="3" t="s">
        <v>20</v>
      </c>
      <c r="B16" s="5">
        <v>5470702</v>
      </c>
      <c r="C16" s="5">
        <v>3937796</v>
      </c>
      <c r="D16" s="11">
        <v>0.75175952407299995</v>
      </c>
      <c r="E16" s="5">
        <v>0</v>
      </c>
      <c r="F16" s="5">
        <v>0</v>
      </c>
      <c r="G16" s="10" t="s">
        <v>74</v>
      </c>
      <c r="H16" s="5">
        <v>0</v>
      </c>
      <c r="I16" s="5">
        <v>0</v>
      </c>
      <c r="J16" s="10" t="s">
        <v>74</v>
      </c>
      <c r="K16" s="5">
        <v>0</v>
      </c>
      <c r="L16" s="5">
        <v>0</v>
      </c>
      <c r="M16" s="10" t="s">
        <v>74</v>
      </c>
      <c r="N16" s="5">
        <v>0</v>
      </c>
      <c r="O16" s="5">
        <v>0</v>
      </c>
      <c r="P16" s="10" t="s">
        <v>74</v>
      </c>
      <c r="Q16" s="5">
        <v>0</v>
      </c>
      <c r="R16" s="5">
        <v>0</v>
      </c>
      <c r="S16" s="10" t="s">
        <v>74</v>
      </c>
      <c r="T16" s="5">
        <v>0</v>
      </c>
      <c r="U16" s="5">
        <v>0</v>
      </c>
      <c r="V16" s="10" t="s">
        <v>74</v>
      </c>
      <c r="W16" s="5">
        <v>0</v>
      </c>
      <c r="X16" s="5">
        <v>0</v>
      </c>
      <c r="Y16" s="10" t="s">
        <v>74</v>
      </c>
      <c r="Z16" s="5">
        <v>172743</v>
      </c>
      <c r="AA16" s="5">
        <v>166513</v>
      </c>
      <c r="AB16" s="11">
        <v>-0.12710278414100001</v>
      </c>
      <c r="AC16" s="5">
        <v>0</v>
      </c>
      <c r="AD16" s="5">
        <v>0</v>
      </c>
      <c r="AE16" s="10" t="s">
        <v>74</v>
      </c>
      <c r="AF16" s="5">
        <v>0</v>
      </c>
      <c r="AG16" s="5">
        <v>0</v>
      </c>
      <c r="AH16" s="10" t="s">
        <v>74</v>
      </c>
      <c r="AI16" s="5">
        <v>0</v>
      </c>
      <c r="AJ16" s="5">
        <v>0</v>
      </c>
      <c r="AK16" s="10" t="s">
        <v>74</v>
      </c>
      <c r="AL16" s="6">
        <v>5643445</v>
      </c>
      <c r="AM16" s="6">
        <v>4104309</v>
      </c>
      <c r="AN16" s="8">
        <v>0.68301261180200001</v>
      </c>
    </row>
    <row r="17" spans="1:40" s="9" customFormat="1" ht="14" thickBot="1" x14ac:dyDescent="0.2">
      <c r="A17" s="3" t="s">
        <v>21</v>
      </c>
      <c r="B17" s="5">
        <v>0</v>
      </c>
      <c r="C17" s="5">
        <v>0</v>
      </c>
      <c r="D17" s="10" t="s">
        <v>74</v>
      </c>
      <c r="E17" s="5">
        <v>729797</v>
      </c>
      <c r="F17" s="5">
        <v>0</v>
      </c>
      <c r="G17" s="10" t="s">
        <v>74</v>
      </c>
      <c r="H17" s="5">
        <v>0</v>
      </c>
      <c r="I17" s="5">
        <v>0</v>
      </c>
      <c r="J17" s="10" t="s">
        <v>74</v>
      </c>
      <c r="K17" s="5">
        <v>0</v>
      </c>
      <c r="L17" s="5">
        <v>7764</v>
      </c>
      <c r="M17" s="11">
        <v>-0.64247559403200005</v>
      </c>
      <c r="N17" s="5">
        <v>0</v>
      </c>
      <c r="O17" s="5">
        <v>0</v>
      </c>
      <c r="P17" s="10" t="s">
        <v>74</v>
      </c>
      <c r="Q17" s="5">
        <v>24505</v>
      </c>
      <c r="R17" s="5">
        <v>0</v>
      </c>
      <c r="S17" s="11">
        <v>-1</v>
      </c>
      <c r="T17" s="5">
        <v>0</v>
      </c>
      <c r="U17" s="5">
        <v>0</v>
      </c>
      <c r="V17" s="10" t="s">
        <v>74</v>
      </c>
      <c r="W17" s="5">
        <v>0</v>
      </c>
      <c r="X17" s="5">
        <v>0</v>
      </c>
      <c r="Y17" s="10" t="s">
        <v>74</v>
      </c>
      <c r="Z17" s="5">
        <v>154304</v>
      </c>
      <c r="AA17" s="5">
        <v>404996</v>
      </c>
      <c r="AB17" s="11">
        <v>-0.10970518860099999</v>
      </c>
      <c r="AC17" s="5">
        <v>0</v>
      </c>
      <c r="AD17" s="5">
        <v>0</v>
      </c>
      <c r="AE17" s="10" t="s">
        <v>74</v>
      </c>
      <c r="AF17" s="5">
        <v>0</v>
      </c>
      <c r="AG17" s="5">
        <v>0</v>
      </c>
      <c r="AH17" s="10" t="s">
        <v>74</v>
      </c>
      <c r="AI17" s="5">
        <v>0</v>
      </c>
      <c r="AJ17" s="5">
        <v>0</v>
      </c>
      <c r="AK17" s="10" t="s">
        <v>74</v>
      </c>
      <c r="AL17" s="6">
        <v>908606</v>
      </c>
      <c r="AM17" s="6">
        <v>412760</v>
      </c>
      <c r="AN17" s="8">
        <v>-0.13463876892099999</v>
      </c>
    </row>
    <row r="18" spans="1:40" s="9" customFormat="1" ht="14" thickBot="1" x14ac:dyDescent="0.2">
      <c r="A18" s="3" t="s">
        <v>22</v>
      </c>
      <c r="B18" s="5">
        <v>66237499</v>
      </c>
      <c r="C18" s="5">
        <v>43428174</v>
      </c>
      <c r="D18" s="11">
        <v>0.22110694638799999</v>
      </c>
      <c r="E18" s="5">
        <v>732008</v>
      </c>
      <c r="F18" s="5">
        <v>58596</v>
      </c>
      <c r="G18" s="11">
        <v>-0.35216530862599998</v>
      </c>
      <c r="H18" s="5">
        <v>1850397</v>
      </c>
      <c r="I18" s="5">
        <v>1687601</v>
      </c>
      <c r="J18" s="11">
        <v>0.25530525336999998</v>
      </c>
      <c r="K18" s="5">
        <v>289932</v>
      </c>
      <c r="L18" s="5">
        <v>7764</v>
      </c>
      <c r="M18" s="11">
        <v>-0.64247559403200005</v>
      </c>
      <c r="N18" s="5">
        <v>0</v>
      </c>
      <c r="O18" s="5">
        <v>0</v>
      </c>
      <c r="P18" s="10" t="s">
        <v>74</v>
      </c>
      <c r="Q18" s="5">
        <v>54438</v>
      </c>
      <c r="R18" s="5">
        <v>34537</v>
      </c>
      <c r="S18" s="11">
        <v>-0.32548874089399998</v>
      </c>
      <c r="T18" s="5">
        <v>130469</v>
      </c>
      <c r="U18" s="5">
        <v>0</v>
      </c>
      <c r="V18" s="10" t="s">
        <v>74</v>
      </c>
      <c r="W18" s="5">
        <v>0</v>
      </c>
      <c r="X18" s="5">
        <v>0</v>
      </c>
      <c r="Y18" s="10" t="s">
        <v>74</v>
      </c>
      <c r="Z18" s="5">
        <v>338588</v>
      </c>
      <c r="AA18" s="5">
        <v>598579</v>
      </c>
      <c r="AB18" s="11">
        <v>-7.2919183471000001E-2</v>
      </c>
      <c r="AC18" s="5">
        <v>0</v>
      </c>
      <c r="AD18" s="5">
        <v>0</v>
      </c>
      <c r="AE18" s="10" t="s">
        <v>74</v>
      </c>
      <c r="AF18" s="5">
        <v>0</v>
      </c>
      <c r="AG18" s="5">
        <v>0</v>
      </c>
      <c r="AH18" s="11">
        <v>-1</v>
      </c>
      <c r="AI18" s="5">
        <v>0</v>
      </c>
      <c r="AJ18" s="5">
        <v>0</v>
      </c>
      <c r="AK18" s="10" t="s">
        <v>74</v>
      </c>
      <c r="AL18" s="6">
        <v>69633331</v>
      </c>
      <c r="AM18" s="6">
        <v>45815251</v>
      </c>
      <c r="AN18" s="8">
        <v>0.21410154725200001</v>
      </c>
    </row>
    <row r="19" spans="1:40" s="9" customFormat="1" ht="14" thickBot="1" x14ac:dyDescent="0.2">
      <c r="A19" s="3" t="s">
        <v>23</v>
      </c>
      <c r="B19" s="5">
        <v>66378866</v>
      </c>
      <c r="C19" s="5">
        <v>49948601</v>
      </c>
      <c r="D19" s="11">
        <v>-0.116794135674</v>
      </c>
      <c r="E19" s="5">
        <v>904001</v>
      </c>
      <c r="F19" s="5">
        <v>4384935</v>
      </c>
      <c r="G19" s="11">
        <v>-0.338451546326</v>
      </c>
      <c r="H19" s="5">
        <v>5039546</v>
      </c>
      <c r="I19" s="5">
        <v>9114757</v>
      </c>
      <c r="J19" s="11">
        <v>0.43881101632899999</v>
      </c>
      <c r="K19" s="5">
        <v>0</v>
      </c>
      <c r="L19" s="5">
        <v>838753</v>
      </c>
      <c r="M19" s="11">
        <v>0.40179295153400002</v>
      </c>
      <c r="N19" s="5">
        <v>0</v>
      </c>
      <c r="O19" s="5">
        <v>269676</v>
      </c>
      <c r="P19" s="10" t="s">
        <v>74</v>
      </c>
      <c r="Q19" s="5">
        <v>0</v>
      </c>
      <c r="R19" s="5">
        <v>646404</v>
      </c>
      <c r="S19" s="11">
        <v>0.89096589612599997</v>
      </c>
      <c r="T19" s="5">
        <v>0</v>
      </c>
      <c r="U19" s="5">
        <v>0</v>
      </c>
      <c r="V19" s="11">
        <v>-1</v>
      </c>
      <c r="W19" s="5">
        <v>0</v>
      </c>
      <c r="X19" s="5">
        <v>0</v>
      </c>
      <c r="Y19" s="10" t="s">
        <v>74</v>
      </c>
      <c r="Z19" s="5">
        <v>14679</v>
      </c>
      <c r="AA19" s="5">
        <v>52388</v>
      </c>
      <c r="AB19" s="11">
        <v>-0.76612499999999994</v>
      </c>
      <c r="AC19" s="5">
        <v>0</v>
      </c>
      <c r="AD19" s="5">
        <v>0</v>
      </c>
      <c r="AE19" s="10" t="s">
        <v>74</v>
      </c>
      <c r="AF19" s="5">
        <v>0</v>
      </c>
      <c r="AG19" s="5">
        <v>908699</v>
      </c>
      <c r="AH19" s="11">
        <v>-4.3318646725999999E-2</v>
      </c>
      <c r="AI19" s="5">
        <v>0</v>
      </c>
      <c r="AJ19" s="5">
        <v>0</v>
      </c>
      <c r="AK19" s="10" t="s">
        <v>74</v>
      </c>
      <c r="AL19" s="6">
        <v>72337092</v>
      </c>
      <c r="AM19" s="6">
        <v>66164213</v>
      </c>
      <c r="AN19" s="8">
        <v>-7.6693281493000004E-2</v>
      </c>
    </row>
    <row r="20" spans="1:40" s="9" customFormat="1" ht="14" thickBot="1" x14ac:dyDescent="0.2">
      <c r="A20" s="3" t="s">
        <v>24</v>
      </c>
      <c r="B20" s="5">
        <v>84055243</v>
      </c>
      <c r="C20" s="5">
        <v>60876003</v>
      </c>
      <c r="D20" s="11">
        <v>0.13898322570499999</v>
      </c>
      <c r="E20" s="5">
        <v>6923550</v>
      </c>
      <c r="F20" s="5">
        <v>7876520</v>
      </c>
      <c r="G20" s="11">
        <v>0.199236777901</v>
      </c>
      <c r="H20" s="5">
        <v>9108463</v>
      </c>
      <c r="I20" s="5">
        <v>7605315</v>
      </c>
      <c r="J20" s="11">
        <v>1.1216315437969999</v>
      </c>
      <c r="K20" s="5">
        <v>356119</v>
      </c>
      <c r="L20" s="5">
        <v>132441</v>
      </c>
      <c r="M20" s="11">
        <v>-0.167540352994</v>
      </c>
      <c r="N20" s="5">
        <v>0</v>
      </c>
      <c r="O20" s="5">
        <v>0</v>
      </c>
      <c r="P20" s="11">
        <v>-1</v>
      </c>
      <c r="Q20" s="5">
        <v>27927</v>
      </c>
      <c r="R20" s="5">
        <v>6884</v>
      </c>
      <c r="S20" s="11">
        <v>3.6544962812709998</v>
      </c>
      <c r="T20" s="5">
        <v>366477</v>
      </c>
      <c r="U20" s="5">
        <v>0</v>
      </c>
      <c r="V20" s="11">
        <v>-1</v>
      </c>
      <c r="W20" s="5">
        <v>0</v>
      </c>
      <c r="X20" s="5">
        <v>0</v>
      </c>
      <c r="Y20" s="10" t="s">
        <v>74</v>
      </c>
      <c r="Z20" s="5">
        <v>21348</v>
      </c>
      <c r="AA20" s="5">
        <v>63567</v>
      </c>
      <c r="AB20" s="10" t="s">
        <v>74</v>
      </c>
      <c r="AC20" s="5">
        <v>0</v>
      </c>
      <c r="AD20" s="5">
        <v>0</v>
      </c>
      <c r="AE20" s="10" t="s">
        <v>74</v>
      </c>
      <c r="AF20" s="5">
        <v>0</v>
      </c>
      <c r="AG20" s="5">
        <v>667534</v>
      </c>
      <c r="AH20" s="11">
        <v>-0.11328870115</v>
      </c>
      <c r="AI20" s="5">
        <v>0</v>
      </c>
      <c r="AJ20" s="5">
        <v>0</v>
      </c>
      <c r="AK20" s="10" t="s">
        <v>74</v>
      </c>
      <c r="AL20" s="6">
        <v>100859127</v>
      </c>
      <c r="AM20" s="6">
        <v>77228264</v>
      </c>
      <c r="AN20" s="8">
        <v>0.184517440014</v>
      </c>
    </row>
    <row r="21" spans="1:40" s="9" customFormat="1" ht="14" thickBot="1" x14ac:dyDescent="0.2">
      <c r="A21" s="3" t="s">
        <v>25</v>
      </c>
      <c r="B21" s="5">
        <v>90343774</v>
      </c>
      <c r="C21" s="5">
        <v>56815253</v>
      </c>
      <c r="D21" s="11">
        <v>0.21396383162400001</v>
      </c>
      <c r="E21" s="5">
        <v>2224618</v>
      </c>
      <c r="F21" s="5">
        <v>704743</v>
      </c>
      <c r="G21" s="11">
        <v>-0.43862803231399999</v>
      </c>
      <c r="H21" s="5">
        <v>5430354</v>
      </c>
      <c r="I21" s="5">
        <v>864729</v>
      </c>
      <c r="J21" s="11">
        <v>-0.196086269777</v>
      </c>
      <c r="K21" s="5">
        <v>6427</v>
      </c>
      <c r="L21" s="5">
        <v>0</v>
      </c>
      <c r="M21" s="10" t="s">
        <v>74</v>
      </c>
      <c r="N21" s="5">
        <v>0</v>
      </c>
      <c r="O21" s="5">
        <v>9496</v>
      </c>
      <c r="P21" s="10" t="s">
        <v>74</v>
      </c>
      <c r="Q21" s="5">
        <v>127826</v>
      </c>
      <c r="R21" s="5">
        <v>24723</v>
      </c>
      <c r="S21" s="11">
        <v>-0.29722277494999999</v>
      </c>
      <c r="T21" s="5">
        <v>25008</v>
      </c>
      <c r="U21" s="5">
        <v>0</v>
      </c>
      <c r="V21" s="11">
        <v>-1</v>
      </c>
      <c r="W21" s="5">
        <v>0</v>
      </c>
      <c r="X21" s="5">
        <v>0</v>
      </c>
      <c r="Y21" s="10" t="s">
        <v>74</v>
      </c>
      <c r="Z21" s="5">
        <v>192834</v>
      </c>
      <c r="AA21" s="5">
        <v>206508</v>
      </c>
      <c r="AB21" s="10" t="s">
        <v>74</v>
      </c>
      <c r="AC21" s="5">
        <v>0</v>
      </c>
      <c r="AD21" s="5">
        <v>0</v>
      </c>
      <c r="AE21" s="10" t="s">
        <v>74</v>
      </c>
      <c r="AF21" s="5">
        <v>0</v>
      </c>
      <c r="AG21" s="5">
        <v>985633</v>
      </c>
      <c r="AH21" s="11">
        <v>-0.44786114979500002</v>
      </c>
      <c r="AI21" s="5">
        <v>0</v>
      </c>
      <c r="AJ21" s="5">
        <v>0</v>
      </c>
      <c r="AK21" s="10" t="s">
        <v>74</v>
      </c>
      <c r="AL21" s="6">
        <v>98350841</v>
      </c>
      <c r="AM21" s="6">
        <v>59611085</v>
      </c>
      <c r="AN21" s="8">
        <v>0.16923599360300001</v>
      </c>
    </row>
    <row r="22" spans="1:40" s="9" customFormat="1" ht="14" thickBot="1" x14ac:dyDescent="0.2">
      <c r="A22" s="3" t="s">
        <v>26</v>
      </c>
      <c r="B22" s="5">
        <v>40518579</v>
      </c>
      <c r="C22" s="5">
        <v>19450388</v>
      </c>
      <c r="D22" s="11">
        <v>-0.30142625799700001</v>
      </c>
      <c r="E22" s="5">
        <v>134624</v>
      </c>
      <c r="F22" s="5">
        <v>196440</v>
      </c>
      <c r="G22" s="11">
        <v>0.81688694863900002</v>
      </c>
      <c r="H22" s="5">
        <v>32859</v>
      </c>
      <c r="I22" s="5">
        <v>34496</v>
      </c>
      <c r="J22" s="11">
        <v>-0.49098421130199998</v>
      </c>
      <c r="K22" s="5">
        <v>0</v>
      </c>
      <c r="L22" s="5">
        <v>0</v>
      </c>
      <c r="M22" s="11">
        <v>-1</v>
      </c>
      <c r="N22" s="5">
        <v>0</v>
      </c>
      <c r="O22" s="5">
        <v>0</v>
      </c>
      <c r="P22" s="10" t="s">
        <v>74</v>
      </c>
      <c r="Q22" s="5">
        <v>0</v>
      </c>
      <c r="R22" s="5">
        <v>0</v>
      </c>
      <c r="S22" s="10" t="s">
        <v>74</v>
      </c>
      <c r="T22" s="5">
        <v>0</v>
      </c>
      <c r="U22" s="5">
        <v>0</v>
      </c>
      <c r="V22" s="10" t="s">
        <v>74</v>
      </c>
      <c r="W22" s="5">
        <v>0</v>
      </c>
      <c r="X22" s="5">
        <v>0</v>
      </c>
      <c r="Y22" s="10" t="s">
        <v>74</v>
      </c>
      <c r="Z22" s="5">
        <v>26592</v>
      </c>
      <c r="AA22" s="5">
        <v>45489</v>
      </c>
      <c r="AB22" s="10" t="s">
        <v>74</v>
      </c>
      <c r="AC22" s="5">
        <v>0</v>
      </c>
      <c r="AD22" s="5">
        <v>0</v>
      </c>
      <c r="AE22" s="10" t="s">
        <v>74</v>
      </c>
      <c r="AF22" s="5">
        <v>0</v>
      </c>
      <c r="AG22" s="5">
        <v>278529</v>
      </c>
      <c r="AH22" s="11">
        <v>136.885643564356</v>
      </c>
      <c r="AI22" s="5">
        <v>0</v>
      </c>
      <c r="AJ22" s="5">
        <v>0</v>
      </c>
      <c r="AK22" s="10" t="s">
        <v>74</v>
      </c>
      <c r="AL22" s="6">
        <v>40712654</v>
      </c>
      <c r="AM22" s="6">
        <v>20005342</v>
      </c>
      <c r="AN22" s="8">
        <v>-0.28658060918200001</v>
      </c>
    </row>
    <row r="23" spans="1:40" s="9" customFormat="1" ht="14" thickBot="1" x14ac:dyDescent="0.2">
      <c r="A23" s="3" t="s">
        <v>27</v>
      </c>
      <c r="B23" s="5">
        <v>36389274</v>
      </c>
      <c r="C23" s="5">
        <v>22883368</v>
      </c>
      <c r="D23" s="11">
        <v>8.3097410935000005E-2</v>
      </c>
      <c r="E23" s="5">
        <v>942676</v>
      </c>
      <c r="F23" s="5">
        <v>6800053</v>
      </c>
      <c r="G23" s="11">
        <v>9.9797784345000001E-2</v>
      </c>
      <c r="H23" s="5">
        <v>0</v>
      </c>
      <c r="I23" s="5">
        <v>1289087</v>
      </c>
      <c r="J23" s="11">
        <v>-0.74176053341500003</v>
      </c>
      <c r="K23" s="5">
        <v>0</v>
      </c>
      <c r="L23" s="5">
        <v>20183</v>
      </c>
      <c r="M23" s="11">
        <v>-0.81177666489400002</v>
      </c>
      <c r="N23" s="5">
        <v>193486</v>
      </c>
      <c r="O23" s="5">
        <v>0</v>
      </c>
      <c r="P23" s="10" t="s">
        <v>74</v>
      </c>
      <c r="Q23" s="5">
        <v>803</v>
      </c>
      <c r="R23" s="5">
        <v>0</v>
      </c>
      <c r="S23" s="10" t="s">
        <v>74</v>
      </c>
      <c r="T23" s="5">
        <v>60873</v>
      </c>
      <c r="U23" s="5">
        <v>0</v>
      </c>
      <c r="V23" s="10" t="s">
        <v>74</v>
      </c>
      <c r="W23" s="5">
        <v>0</v>
      </c>
      <c r="X23" s="5">
        <v>0</v>
      </c>
      <c r="Y23" s="10" t="s">
        <v>74</v>
      </c>
      <c r="Z23" s="5">
        <v>10050</v>
      </c>
      <c r="AA23" s="5">
        <v>15808</v>
      </c>
      <c r="AB23" s="10" t="s">
        <v>74</v>
      </c>
      <c r="AC23" s="5">
        <v>0</v>
      </c>
      <c r="AD23" s="5">
        <v>0</v>
      </c>
      <c r="AE23" s="10" t="s">
        <v>74</v>
      </c>
      <c r="AF23" s="5">
        <v>0</v>
      </c>
      <c r="AG23" s="5">
        <v>97022</v>
      </c>
      <c r="AH23" s="11">
        <v>0.126603885321</v>
      </c>
      <c r="AI23" s="5">
        <v>0</v>
      </c>
      <c r="AJ23" s="5">
        <v>0</v>
      </c>
      <c r="AK23" s="10" t="s">
        <v>74</v>
      </c>
      <c r="AL23" s="6">
        <v>37597162</v>
      </c>
      <c r="AM23" s="6">
        <v>31105521</v>
      </c>
      <c r="AN23" s="8">
        <v>-4.2785965941000002E-2</v>
      </c>
    </row>
    <row r="24" spans="1:40" s="9" customFormat="1" ht="14" thickBot="1" x14ac:dyDescent="0.2">
      <c r="A24" s="3" t="s">
        <v>28</v>
      </c>
      <c r="B24" s="5">
        <v>25266471</v>
      </c>
      <c r="C24" s="5">
        <v>18787575</v>
      </c>
      <c r="D24" s="11">
        <v>0.307651178315</v>
      </c>
      <c r="E24" s="5">
        <v>162625</v>
      </c>
      <c r="F24" s="5">
        <v>0</v>
      </c>
      <c r="G24" s="10" t="s">
        <v>74</v>
      </c>
      <c r="H24" s="5">
        <v>1626326</v>
      </c>
      <c r="I24" s="5">
        <v>0</v>
      </c>
      <c r="J24" s="10" t="s">
        <v>74</v>
      </c>
      <c r="K24" s="5">
        <v>0</v>
      </c>
      <c r="L24" s="5">
        <v>0</v>
      </c>
      <c r="M24" s="10" t="s">
        <v>74</v>
      </c>
      <c r="N24" s="5">
        <v>0</v>
      </c>
      <c r="O24" s="5">
        <v>0</v>
      </c>
      <c r="P24" s="10" t="s">
        <v>74</v>
      </c>
      <c r="Q24" s="5">
        <v>17827</v>
      </c>
      <c r="R24" s="5">
        <v>0</v>
      </c>
      <c r="S24" s="10" t="s">
        <v>74</v>
      </c>
      <c r="T24" s="5">
        <v>47108</v>
      </c>
      <c r="U24" s="5">
        <v>0</v>
      </c>
      <c r="V24" s="10" t="s">
        <v>74</v>
      </c>
      <c r="W24" s="5">
        <v>0</v>
      </c>
      <c r="X24" s="5">
        <v>0</v>
      </c>
      <c r="Y24" s="10" t="s">
        <v>74</v>
      </c>
      <c r="Z24" s="5">
        <v>0</v>
      </c>
      <c r="AA24" s="5">
        <v>0</v>
      </c>
      <c r="AB24" s="10" t="s">
        <v>74</v>
      </c>
      <c r="AC24" s="5">
        <v>0</v>
      </c>
      <c r="AD24" s="5">
        <v>0</v>
      </c>
      <c r="AE24" s="10" t="s">
        <v>74</v>
      </c>
      <c r="AF24" s="5">
        <v>0</v>
      </c>
      <c r="AG24" s="5">
        <v>0</v>
      </c>
      <c r="AH24" s="10" t="s">
        <v>74</v>
      </c>
      <c r="AI24" s="5">
        <v>0</v>
      </c>
      <c r="AJ24" s="5">
        <v>0</v>
      </c>
      <c r="AK24" s="10" t="s">
        <v>74</v>
      </c>
      <c r="AL24" s="6">
        <v>27120357</v>
      </c>
      <c r="AM24" s="6">
        <v>18787575</v>
      </c>
      <c r="AN24" s="8">
        <v>0.307651178315</v>
      </c>
    </row>
    <row r="25" spans="1:40" s="9" customFormat="1" ht="14" thickBot="1" x14ac:dyDescent="0.2">
      <c r="A25" s="3" t="s">
        <v>29</v>
      </c>
      <c r="B25" s="5">
        <v>57165257</v>
      </c>
      <c r="C25" s="5">
        <v>42687972</v>
      </c>
      <c r="D25" s="11">
        <v>0.57218118442400001</v>
      </c>
      <c r="E25" s="5">
        <v>1275305</v>
      </c>
      <c r="F25" s="5">
        <v>1478635</v>
      </c>
      <c r="G25" s="11">
        <v>-0.16450348294200001</v>
      </c>
      <c r="H25" s="5">
        <v>10035007</v>
      </c>
      <c r="I25" s="5">
        <v>4095851</v>
      </c>
      <c r="J25" s="11">
        <v>-0.61124128737299999</v>
      </c>
      <c r="K25" s="5">
        <v>373810</v>
      </c>
      <c r="L25" s="5">
        <v>204028</v>
      </c>
      <c r="M25" s="11">
        <v>0.981277554429</v>
      </c>
      <c r="N25" s="5">
        <v>0</v>
      </c>
      <c r="O25" s="5">
        <v>33994</v>
      </c>
      <c r="P25" s="10" t="s">
        <v>74</v>
      </c>
      <c r="Q25" s="5">
        <v>345026</v>
      </c>
      <c r="R25" s="5">
        <v>137891</v>
      </c>
      <c r="S25" s="11">
        <v>0.41354177344900001</v>
      </c>
      <c r="T25" s="5">
        <v>133421</v>
      </c>
      <c r="U25" s="5">
        <v>0</v>
      </c>
      <c r="V25" s="11">
        <v>-1</v>
      </c>
      <c r="W25" s="5">
        <v>0</v>
      </c>
      <c r="X25" s="5">
        <v>0</v>
      </c>
      <c r="Y25" s="10" t="s">
        <v>74</v>
      </c>
      <c r="Z25" s="5">
        <v>99079</v>
      </c>
      <c r="AA25" s="5">
        <v>152771</v>
      </c>
      <c r="AB25" s="10" t="s">
        <v>74</v>
      </c>
      <c r="AC25" s="5">
        <v>0</v>
      </c>
      <c r="AD25" s="5">
        <v>0</v>
      </c>
      <c r="AE25" s="10" t="s">
        <v>74</v>
      </c>
      <c r="AF25" s="5">
        <v>0</v>
      </c>
      <c r="AG25" s="5">
        <v>609504</v>
      </c>
      <c r="AH25" s="11">
        <v>-0.37003863461999997</v>
      </c>
      <c r="AI25" s="5">
        <v>0</v>
      </c>
      <c r="AJ25" s="5">
        <v>0</v>
      </c>
      <c r="AK25" s="10" t="s">
        <v>74</v>
      </c>
      <c r="AL25" s="6">
        <v>69426905</v>
      </c>
      <c r="AM25" s="6">
        <v>49400646</v>
      </c>
      <c r="AN25" s="8">
        <v>0.209794623885</v>
      </c>
    </row>
    <row r="26" spans="1:40" s="9" customFormat="1" ht="14" thickBot="1" x14ac:dyDescent="0.2">
      <c r="A26" s="3" t="s">
        <v>30</v>
      </c>
      <c r="B26" s="5">
        <v>0</v>
      </c>
      <c r="C26" s="5">
        <v>0</v>
      </c>
      <c r="D26" s="10" t="s">
        <v>74</v>
      </c>
      <c r="E26" s="5">
        <v>0</v>
      </c>
      <c r="F26" s="5">
        <v>0</v>
      </c>
      <c r="G26" s="10" t="s">
        <v>74</v>
      </c>
      <c r="H26" s="5">
        <v>0</v>
      </c>
      <c r="I26" s="5">
        <v>0</v>
      </c>
      <c r="J26" s="10" t="s">
        <v>74</v>
      </c>
      <c r="K26" s="5">
        <v>0</v>
      </c>
      <c r="L26" s="5">
        <v>0</v>
      </c>
      <c r="M26" s="10" t="s">
        <v>74</v>
      </c>
      <c r="N26" s="5">
        <v>0</v>
      </c>
      <c r="O26" s="5">
        <v>0</v>
      </c>
      <c r="P26" s="10" t="s">
        <v>74</v>
      </c>
      <c r="Q26" s="5">
        <v>0</v>
      </c>
      <c r="R26" s="5">
        <v>0</v>
      </c>
      <c r="S26" s="10" t="s">
        <v>74</v>
      </c>
      <c r="T26" s="5">
        <v>0</v>
      </c>
      <c r="U26" s="5">
        <v>0</v>
      </c>
      <c r="V26" s="10" t="s">
        <v>74</v>
      </c>
      <c r="W26" s="5">
        <v>0</v>
      </c>
      <c r="X26" s="5">
        <v>0</v>
      </c>
      <c r="Y26" s="10" t="s">
        <v>74</v>
      </c>
      <c r="Z26" s="5">
        <v>0</v>
      </c>
      <c r="AA26" s="5">
        <v>0</v>
      </c>
      <c r="AB26" s="10" t="s">
        <v>74</v>
      </c>
      <c r="AC26" s="5">
        <v>0</v>
      </c>
      <c r="AD26" s="5">
        <v>0</v>
      </c>
      <c r="AE26" s="10" t="s">
        <v>74</v>
      </c>
      <c r="AF26" s="5">
        <v>0</v>
      </c>
      <c r="AG26" s="5">
        <v>0</v>
      </c>
      <c r="AH26" s="10" t="s">
        <v>74</v>
      </c>
      <c r="AI26" s="5">
        <v>0</v>
      </c>
      <c r="AJ26" s="5">
        <v>0</v>
      </c>
      <c r="AK26" s="10" t="s">
        <v>74</v>
      </c>
      <c r="AL26" s="6">
        <v>0</v>
      </c>
      <c r="AM26" s="6">
        <v>0</v>
      </c>
      <c r="AN26" s="7" t="s">
        <v>74</v>
      </c>
    </row>
    <row r="27" spans="1:40" s="9" customFormat="1" ht="14" thickBot="1" x14ac:dyDescent="0.2">
      <c r="A27" s="3" t="s">
        <v>31</v>
      </c>
      <c r="B27" s="5">
        <v>0</v>
      </c>
      <c r="C27" s="5">
        <v>0</v>
      </c>
      <c r="D27" s="10" t="s">
        <v>74</v>
      </c>
      <c r="E27" s="5">
        <v>0</v>
      </c>
      <c r="F27" s="5">
        <v>0</v>
      </c>
      <c r="G27" s="10" t="s">
        <v>74</v>
      </c>
      <c r="H27" s="5">
        <v>0</v>
      </c>
      <c r="I27" s="5">
        <v>0</v>
      </c>
      <c r="J27" s="10" t="s">
        <v>74</v>
      </c>
      <c r="K27" s="5">
        <v>0</v>
      </c>
      <c r="L27" s="5">
        <v>0</v>
      </c>
      <c r="M27" s="10" t="s">
        <v>74</v>
      </c>
      <c r="N27" s="5">
        <v>0</v>
      </c>
      <c r="O27" s="5">
        <v>0</v>
      </c>
      <c r="P27" s="10" t="s">
        <v>74</v>
      </c>
      <c r="Q27" s="5">
        <v>0</v>
      </c>
      <c r="R27" s="5">
        <v>0</v>
      </c>
      <c r="S27" s="10" t="s">
        <v>74</v>
      </c>
      <c r="T27" s="5">
        <v>0</v>
      </c>
      <c r="U27" s="5">
        <v>0</v>
      </c>
      <c r="V27" s="10" t="s">
        <v>74</v>
      </c>
      <c r="W27" s="5">
        <v>0</v>
      </c>
      <c r="X27" s="5">
        <v>0</v>
      </c>
      <c r="Y27" s="10" t="s">
        <v>74</v>
      </c>
      <c r="Z27" s="5">
        <v>0</v>
      </c>
      <c r="AA27" s="5">
        <v>0</v>
      </c>
      <c r="AB27" s="10" t="s">
        <v>74</v>
      </c>
      <c r="AC27" s="5">
        <v>0</v>
      </c>
      <c r="AD27" s="5">
        <v>0</v>
      </c>
      <c r="AE27" s="10" t="s">
        <v>74</v>
      </c>
      <c r="AF27" s="5">
        <v>0</v>
      </c>
      <c r="AG27" s="5">
        <v>0</v>
      </c>
      <c r="AH27" s="10" t="s">
        <v>74</v>
      </c>
      <c r="AI27" s="5">
        <v>0</v>
      </c>
      <c r="AJ27" s="5">
        <v>0</v>
      </c>
      <c r="AK27" s="10" t="s">
        <v>74</v>
      </c>
      <c r="AL27" s="6">
        <v>0</v>
      </c>
      <c r="AM27" s="6">
        <v>0</v>
      </c>
      <c r="AN27" s="7" t="s">
        <v>74</v>
      </c>
    </row>
    <row r="28" spans="1:40" s="9" customFormat="1" ht="14" thickBot="1" x14ac:dyDescent="0.2">
      <c r="A28" s="3" t="s">
        <v>32</v>
      </c>
      <c r="B28" s="5">
        <v>0</v>
      </c>
      <c r="C28" s="5">
        <v>0</v>
      </c>
      <c r="D28" s="10" t="s">
        <v>74</v>
      </c>
      <c r="E28" s="5">
        <v>0</v>
      </c>
      <c r="F28" s="5">
        <v>0</v>
      </c>
      <c r="G28" s="10" t="s">
        <v>74</v>
      </c>
      <c r="H28" s="5">
        <v>0</v>
      </c>
      <c r="I28" s="5">
        <v>0</v>
      </c>
      <c r="J28" s="10" t="s">
        <v>74</v>
      </c>
      <c r="K28" s="5">
        <v>0</v>
      </c>
      <c r="L28" s="5">
        <v>0</v>
      </c>
      <c r="M28" s="10" t="s">
        <v>74</v>
      </c>
      <c r="N28" s="5">
        <v>0</v>
      </c>
      <c r="O28" s="5">
        <v>0</v>
      </c>
      <c r="P28" s="10" t="s">
        <v>74</v>
      </c>
      <c r="Q28" s="5">
        <v>0</v>
      </c>
      <c r="R28" s="5">
        <v>0</v>
      </c>
      <c r="S28" s="10" t="s">
        <v>74</v>
      </c>
      <c r="T28" s="5">
        <v>0</v>
      </c>
      <c r="U28" s="5">
        <v>0</v>
      </c>
      <c r="V28" s="10" t="s">
        <v>74</v>
      </c>
      <c r="W28" s="5">
        <v>0</v>
      </c>
      <c r="X28" s="5">
        <v>0</v>
      </c>
      <c r="Y28" s="10" t="s">
        <v>74</v>
      </c>
      <c r="Z28" s="5">
        <v>0</v>
      </c>
      <c r="AA28" s="5">
        <v>0</v>
      </c>
      <c r="AB28" s="10" t="s">
        <v>74</v>
      </c>
      <c r="AC28" s="5">
        <v>0</v>
      </c>
      <c r="AD28" s="5">
        <v>0</v>
      </c>
      <c r="AE28" s="10" t="s">
        <v>74</v>
      </c>
      <c r="AF28" s="5">
        <v>0</v>
      </c>
      <c r="AG28" s="5">
        <v>0</v>
      </c>
      <c r="AH28" s="10" t="s">
        <v>74</v>
      </c>
      <c r="AI28" s="5">
        <v>0</v>
      </c>
      <c r="AJ28" s="5">
        <v>0</v>
      </c>
      <c r="AK28" s="10" t="s">
        <v>74</v>
      </c>
      <c r="AL28" s="6">
        <v>0</v>
      </c>
      <c r="AM28" s="6">
        <v>0</v>
      </c>
      <c r="AN28" s="7" t="s">
        <v>74</v>
      </c>
    </row>
    <row r="29" spans="1:40" s="9" customFormat="1" ht="14" thickBot="1" x14ac:dyDescent="0.2">
      <c r="A29" s="3" t="s">
        <v>33</v>
      </c>
      <c r="B29" s="5">
        <v>400117464</v>
      </c>
      <c r="C29" s="5">
        <v>271449160</v>
      </c>
      <c r="D29" s="11">
        <v>9.7682091414E-2</v>
      </c>
      <c r="E29" s="5">
        <v>12567399</v>
      </c>
      <c r="F29" s="5">
        <v>21441326</v>
      </c>
      <c r="G29" s="11">
        <v>-4.7582060789E-2</v>
      </c>
      <c r="H29" s="5">
        <v>31272555</v>
      </c>
      <c r="I29" s="5">
        <v>23004235</v>
      </c>
      <c r="J29" s="11">
        <v>-0.13487142927000001</v>
      </c>
      <c r="K29" s="5">
        <v>736356</v>
      </c>
      <c r="L29" s="5">
        <v>1195405</v>
      </c>
      <c r="M29" s="11">
        <v>0.209646164292</v>
      </c>
      <c r="N29" s="5">
        <v>193486</v>
      </c>
      <c r="O29" s="5">
        <v>313166</v>
      </c>
      <c r="P29" s="11">
        <v>33.796222222221999</v>
      </c>
      <c r="Q29" s="5">
        <v>519409</v>
      </c>
      <c r="R29" s="5">
        <v>815902</v>
      </c>
      <c r="S29" s="11">
        <v>0.71391420156800001</v>
      </c>
      <c r="T29" s="5">
        <v>632887</v>
      </c>
      <c r="U29" s="5">
        <v>0</v>
      </c>
      <c r="V29" s="11">
        <v>-1</v>
      </c>
      <c r="W29" s="5">
        <v>0</v>
      </c>
      <c r="X29" s="5">
        <v>0</v>
      </c>
      <c r="Y29" s="10" t="s">
        <v>74</v>
      </c>
      <c r="Z29" s="5">
        <v>364582</v>
      </c>
      <c r="AA29" s="5">
        <v>536531</v>
      </c>
      <c r="AB29" s="11">
        <v>1.3952276785710001</v>
      </c>
      <c r="AC29" s="5">
        <v>0</v>
      </c>
      <c r="AD29" s="5">
        <v>0</v>
      </c>
      <c r="AE29" s="10" t="s">
        <v>74</v>
      </c>
      <c r="AF29" s="5">
        <v>0</v>
      </c>
      <c r="AG29" s="5">
        <v>3546921</v>
      </c>
      <c r="AH29" s="11">
        <v>-0.219332762254</v>
      </c>
      <c r="AI29" s="5">
        <v>0</v>
      </c>
      <c r="AJ29" s="5">
        <v>0</v>
      </c>
      <c r="AK29" s="10" t="s">
        <v>74</v>
      </c>
      <c r="AL29" s="6">
        <v>446404138</v>
      </c>
      <c r="AM29" s="6">
        <v>322302646</v>
      </c>
      <c r="AN29" s="8">
        <v>6.1673605632999999E-2</v>
      </c>
    </row>
    <row r="30" spans="1:40" s="9" customFormat="1" ht="14" thickBot="1" x14ac:dyDescent="0.2">
      <c r="A30" s="3" t="s">
        <v>34</v>
      </c>
      <c r="B30" s="5">
        <v>1114014</v>
      </c>
      <c r="C30" s="5">
        <v>199043</v>
      </c>
      <c r="D30" s="11">
        <v>-0.80063542493999995</v>
      </c>
      <c r="E30" s="5">
        <v>0</v>
      </c>
      <c r="F30" s="5">
        <v>0</v>
      </c>
      <c r="G30" s="10" t="s">
        <v>74</v>
      </c>
      <c r="H30" s="5">
        <v>0</v>
      </c>
      <c r="I30" s="5">
        <v>0</v>
      </c>
      <c r="J30" s="10" t="s">
        <v>74</v>
      </c>
      <c r="K30" s="5">
        <v>0</v>
      </c>
      <c r="L30" s="5">
        <v>0</v>
      </c>
      <c r="M30" s="10" t="s">
        <v>74</v>
      </c>
      <c r="N30" s="5">
        <v>0</v>
      </c>
      <c r="O30" s="5">
        <v>0</v>
      </c>
      <c r="P30" s="10" t="s">
        <v>74</v>
      </c>
      <c r="Q30" s="5">
        <v>0</v>
      </c>
      <c r="R30" s="5">
        <v>0</v>
      </c>
      <c r="S30" s="10" t="s">
        <v>74</v>
      </c>
      <c r="T30" s="5">
        <v>0</v>
      </c>
      <c r="U30" s="5">
        <v>0</v>
      </c>
      <c r="V30" s="10" t="s">
        <v>74</v>
      </c>
      <c r="W30" s="5">
        <v>0</v>
      </c>
      <c r="X30" s="5">
        <v>0</v>
      </c>
      <c r="Y30" s="10" t="s">
        <v>74</v>
      </c>
      <c r="Z30" s="5">
        <v>0</v>
      </c>
      <c r="AA30" s="5">
        <v>0</v>
      </c>
      <c r="AB30" s="10" t="s">
        <v>74</v>
      </c>
      <c r="AC30" s="5">
        <v>0</v>
      </c>
      <c r="AD30" s="5">
        <v>0</v>
      </c>
      <c r="AE30" s="10" t="s">
        <v>74</v>
      </c>
      <c r="AF30" s="5">
        <v>0</v>
      </c>
      <c r="AG30" s="5">
        <v>0</v>
      </c>
      <c r="AH30" s="10" t="s">
        <v>74</v>
      </c>
      <c r="AI30" s="5">
        <v>0</v>
      </c>
      <c r="AJ30" s="5">
        <v>0</v>
      </c>
      <c r="AK30" s="10" t="s">
        <v>74</v>
      </c>
      <c r="AL30" s="6">
        <v>1114014</v>
      </c>
      <c r="AM30" s="6">
        <v>199043</v>
      </c>
      <c r="AN30" s="8">
        <v>-0.80063542493999995</v>
      </c>
    </row>
    <row r="31" spans="1:40" s="9" customFormat="1" ht="14" thickBot="1" x14ac:dyDescent="0.2">
      <c r="A31" s="3" t="s">
        <v>35</v>
      </c>
      <c r="B31" s="5">
        <v>503327</v>
      </c>
      <c r="C31" s="5">
        <v>3320</v>
      </c>
      <c r="D31" s="11">
        <v>-0.88935177470399995</v>
      </c>
      <c r="E31" s="5">
        <v>0</v>
      </c>
      <c r="F31" s="5">
        <v>0</v>
      </c>
      <c r="G31" s="10" t="s">
        <v>74</v>
      </c>
      <c r="H31" s="5">
        <v>0</v>
      </c>
      <c r="I31" s="5">
        <v>0</v>
      </c>
      <c r="J31" s="10" t="s">
        <v>74</v>
      </c>
      <c r="K31" s="5">
        <v>4260028</v>
      </c>
      <c r="L31" s="5">
        <v>2032783</v>
      </c>
      <c r="M31" s="11">
        <v>0.42956613345799999</v>
      </c>
      <c r="N31" s="5">
        <v>0</v>
      </c>
      <c r="O31" s="5">
        <v>0</v>
      </c>
      <c r="P31" s="10" t="s">
        <v>74</v>
      </c>
      <c r="Q31" s="5">
        <v>0</v>
      </c>
      <c r="R31" s="5">
        <v>0</v>
      </c>
      <c r="S31" s="11">
        <v>-1</v>
      </c>
      <c r="T31" s="5">
        <v>0</v>
      </c>
      <c r="U31" s="5">
        <v>0</v>
      </c>
      <c r="V31" s="10" t="s">
        <v>74</v>
      </c>
      <c r="W31" s="5">
        <v>0</v>
      </c>
      <c r="X31" s="5">
        <v>0</v>
      </c>
      <c r="Y31" s="10" t="s">
        <v>74</v>
      </c>
      <c r="Z31" s="5">
        <v>0</v>
      </c>
      <c r="AA31" s="5">
        <v>114330</v>
      </c>
      <c r="AB31" s="10" t="s">
        <v>74</v>
      </c>
      <c r="AC31" s="5">
        <v>0</v>
      </c>
      <c r="AD31" s="5">
        <v>0</v>
      </c>
      <c r="AE31" s="10" t="s">
        <v>74</v>
      </c>
      <c r="AF31" s="5">
        <v>0</v>
      </c>
      <c r="AG31" s="5">
        <v>0</v>
      </c>
      <c r="AH31" s="10" t="s">
        <v>74</v>
      </c>
      <c r="AI31" s="5">
        <v>0</v>
      </c>
      <c r="AJ31" s="5">
        <v>0</v>
      </c>
      <c r="AK31" s="10" t="s">
        <v>74</v>
      </c>
      <c r="AL31" s="6">
        <v>4763355</v>
      </c>
      <c r="AM31" s="6">
        <v>2150433</v>
      </c>
      <c r="AN31" s="8">
        <v>-0.193574117366</v>
      </c>
    </row>
    <row r="32" spans="1:40" s="9" customFormat="1" ht="14" thickBot="1" x14ac:dyDescent="0.2">
      <c r="A32" s="3" t="s">
        <v>36</v>
      </c>
      <c r="B32" s="5">
        <v>0</v>
      </c>
      <c r="C32" s="5">
        <v>0</v>
      </c>
      <c r="D32" s="10" t="s">
        <v>74</v>
      </c>
      <c r="E32" s="5">
        <v>0</v>
      </c>
      <c r="F32" s="5">
        <v>0</v>
      </c>
      <c r="G32" s="10" t="s">
        <v>74</v>
      </c>
      <c r="H32" s="5">
        <v>0</v>
      </c>
      <c r="I32" s="5">
        <v>0</v>
      </c>
      <c r="J32" s="10" t="s">
        <v>74</v>
      </c>
      <c r="K32" s="5">
        <v>0</v>
      </c>
      <c r="L32" s="5">
        <v>0</v>
      </c>
      <c r="M32" s="10" t="s">
        <v>74</v>
      </c>
      <c r="N32" s="5">
        <v>60961</v>
      </c>
      <c r="O32" s="5">
        <v>0</v>
      </c>
      <c r="P32" s="11">
        <v>-1</v>
      </c>
      <c r="Q32" s="5">
        <v>0</v>
      </c>
      <c r="R32" s="5">
        <v>0</v>
      </c>
      <c r="S32" s="10" t="s">
        <v>74</v>
      </c>
      <c r="T32" s="5">
        <v>0</v>
      </c>
      <c r="U32" s="5">
        <v>0</v>
      </c>
      <c r="V32" s="10" t="s">
        <v>74</v>
      </c>
      <c r="W32" s="5">
        <v>0</v>
      </c>
      <c r="X32" s="5">
        <v>0</v>
      </c>
      <c r="Y32" s="10" t="s">
        <v>74</v>
      </c>
      <c r="Z32" s="5">
        <v>0</v>
      </c>
      <c r="AA32" s="5">
        <v>0</v>
      </c>
      <c r="AB32" s="10" t="s">
        <v>74</v>
      </c>
      <c r="AC32" s="5">
        <v>0</v>
      </c>
      <c r="AD32" s="5">
        <v>0</v>
      </c>
      <c r="AE32" s="10" t="s">
        <v>74</v>
      </c>
      <c r="AF32" s="5">
        <v>0</v>
      </c>
      <c r="AG32" s="5">
        <v>0</v>
      </c>
      <c r="AH32" s="10" t="s">
        <v>74</v>
      </c>
      <c r="AI32" s="5">
        <v>0</v>
      </c>
      <c r="AJ32" s="5">
        <v>0</v>
      </c>
      <c r="AK32" s="10" t="s">
        <v>74</v>
      </c>
      <c r="AL32" s="6">
        <v>60961</v>
      </c>
      <c r="AM32" s="6">
        <v>0</v>
      </c>
      <c r="AN32" s="8">
        <v>-1</v>
      </c>
    </row>
    <row r="33" spans="1:40" s="9" customFormat="1" ht="14" thickBot="1" x14ac:dyDescent="0.2">
      <c r="A33" s="3" t="s">
        <v>37</v>
      </c>
      <c r="B33" s="5">
        <v>0</v>
      </c>
      <c r="C33" s="5">
        <v>0</v>
      </c>
      <c r="D33" s="10" t="s">
        <v>74</v>
      </c>
      <c r="E33" s="5">
        <v>0</v>
      </c>
      <c r="F33" s="5">
        <v>0</v>
      </c>
      <c r="G33" s="10" t="s">
        <v>74</v>
      </c>
      <c r="H33" s="5">
        <v>0</v>
      </c>
      <c r="I33" s="5">
        <v>0</v>
      </c>
      <c r="J33" s="10" t="s">
        <v>74</v>
      </c>
      <c r="K33" s="5">
        <v>0</v>
      </c>
      <c r="L33" s="5">
        <v>0</v>
      </c>
      <c r="M33" s="10" t="s">
        <v>74</v>
      </c>
      <c r="N33" s="5">
        <v>0</v>
      </c>
      <c r="O33" s="5">
        <v>0</v>
      </c>
      <c r="P33" s="10" t="s">
        <v>74</v>
      </c>
      <c r="Q33" s="5">
        <v>0</v>
      </c>
      <c r="R33" s="5">
        <v>0</v>
      </c>
      <c r="S33" s="10" t="s">
        <v>74</v>
      </c>
      <c r="T33" s="5">
        <v>0</v>
      </c>
      <c r="U33" s="5">
        <v>0</v>
      </c>
      <c r="V33" s="10" t="s">
        <v>74</v>
      </c>
      <c r="W33" s="5">
        <v>0</v>
      </c>
      <c r="X33" s="5">
        <v>0</v>
      </c>
      <c r="Y33" s="10" t="s">
        <v>74</v>
      </c>
      <c r="Z33" s="5">
        <v>0</v>
      </c>
      <c r="AA33" s="5">
        <v>0</v>
      </c>
      <c r="AB33" s="10" t="s">
        <v>74</v>
      </c>
      <c r="AC33" s="5">
        <v>0</v>
      </c>
      <c r="AD33" s="5">
        <v>0</v>
      </c>
      <c r="AE33" s="10" t="s">
        <v>74</v>
      </c>
      <c r="AF33" s="5">
        <v>0</v>
      </c>
      <c r="AG33" s="5">
        <v>0</v>
      </c>
      <c r="AH33" s="10" t="s">
        <v>74</v>
      </c>
      <c r="AI33" s="5">
        <v>0</v>
      </c>
      <c r="AJ33" s="5">
        <v>0</v>
      </c>
      <c r="AK33" s="10" t="s">
        <v>74</v>
      </c>
      <c r="AL33" s="6">
        <v>0</v>
      </c>
      <c r="AM33" s="6">
        <v>0</v>
      </c>
      <c r="AN33" s="7" t="s">
        <v>74</v>
      </c>
    </row>
    <row r="34" spans="1:40" s="9" customFormat="1" ht="14" thickBot="1" x14ac:dyDescent="0.2">
      <c r="A34" s="3" t="s">
        <v>38</v>
      </c>
      <c r="B34" s="5">
        <v>111527</v>
      </c>
      <c r="C34" s="5">
        <v>0</v>
      </c>
      <c r="D34" s="10" t="s">
        <v>74</v>
      </c>
      <c r="E34" s="5">
        <v>0</v>
      </c>
      <c r="F34" s="5">
        <v>0</v>
      </c>
      <c r="G34" s="11">
        <v>-1</v>
      </c>
      <c r="H34" s="5">
        <v>0</v>
      </c>
      <c r="I34" s="5">
        <v>0</v>
      </c>
      <c r="J34" s="10" t="s">
        <v>74</v>
      </c>
      <c r="K34" s="5">
        <v>0</v>
      </c>
      <c r="L34" s="5">
        <v>88191</v>
      </c>
      <c r="M34" s="10" t="s">
        <v>74</v>
      </c>
      <c r="N34" s="5">
        <v>0</v>
      </c>
      <c r="O34" s="5">
        <v>0</v>
      </c>
      <c r="P34" s="10" t="s">
        <v>74</v>
      </c>
      <c r="Q34" s="5">
        <v>0</v>
      </c>
      <c r="R34" s="5">
        <v>0</v>
      </c>
      <c r="S34" s="10" t="s">
        <v>74</v>
      </c>
      <c r="T34" s="5">
        <v>0</v>
      </c>
      <c r="U34" s="5">
        <v>0</v>
      </c>
      <c r="V34" s="10" t="s">
        <v>74</v>
      </c>
      <c r="W34" s="5">
        <v>0</v>
      </c>
      <c r="X34" s="5">
        <v>0</v>
      </c>
      <c r="Y34" s="10" t="s">
        <v>74</v>
      </c>
      <c r="Z34" s="5">
        <v>0</v>
      </c>
      <c r="AA34" s="5">
        <v>0</v>
      </c>
      <c r="AB34" s="10" t="s">
        <v>74</v>
      </c>
      <c r="AC34" s="5">
        <v>0</v>
      </c>
      <c r="AD34" s="5">
        <v>0</v>
      </c>
      <c r="AE34" s="10" t="s">
        <v>74</v>
      </c>
      <c r="AF34" s="5">
        <v>0</v>
      </c>
      <c r="AG34" s="5">
        <v>0</v>
      </c>
      <c r="AH34" s="10" t="s">
        <v>74</v>
      </c>
      <c r="AI34" s="5">
        <v>0</v>
      </c>
      <c r="AJ34" s="5">
        <v>0</v>
      </c>
      <c r="AK34" s="10" t="s">
        <v>74</v>
      </c>
      <c r="AL34" s="6">
        <v>111527</v>
      </c>
      <c r="AM34" s="6">
        <v>88191</v>
      </c>
      <c r="AN34" s="8">
        <v>-0.72603748264199996</v>
      </c>
    </row>
    <row r="35" spans="1:40" s="9" customFormat="1" ht="14" thickBot="1" x14ac:dyDescent="0.2">
      <c r="A35" s="3" t="s">
        <v>39</v>
      </c>
      <c r="B35" s="5">
        <v>0</v>
      </c>
      <c r="C35" s="5">
        <v>0</v>
      </c>
      <c r="D35" s="10" t="s">
        <v>74</v>
      </c>
      <c r="E35" s="5">
        <v>0</v>
      </c>
      <c r="F35" s="5">
        <v>0</v>
      </c>
      <c r="G35" s="11">
        <v>-1</v>
      </c>
      <c r="H35" s="5">
        <v>0</v>
      </c>
      <c r="I35" s="5">
        <v>0</v>
      </c>
      <c r="J35" s="10" t="s">
        <v>74</v>
      </c>
      <c r="K35" s="5">
        <v>0</v>
      </c>
      <c r="L35" s="5">
        <v>0</v>
      </c>
      <c r="M35" s="10" t="s">
        <v>74</v>
      </c>
      <c r="N35" s="5">
        <v>0</v>
      </c>
      <c r="O35" s="5">
        <v>0</v>
      </c>
      <c r="P35" s="10" t="s">
        <v>74</v>
      </c>
      <c r="Q35" s="5">
        <v>0</v>
      </c>
      <c r="R35" s="5">
        <v>0</v>
      </c>
      <c r="S35" s="10" t="s">
        <v>74</v>
      </c>
      <c r="T35" s="5">
        <v>0</v>
      </c>
      <c r="U35" s="5">
        <v>0</v>
      </c>
      <c r="V35" s="10" t="s">
        <v>74</v>
      </c>
      <c r="W35" s="5">
        <v>0</v>
      </c>
      <c r="X35" s="5">
        <v>0</v>
      </c>
      <c r="Y35" s="10" t="s">
        <v>74</v>
      </c>
      <c r="Z35" s="5">
        <v>0</v>
      </c>
      <c r="AA35" s="5">
        <v>0</v>
      </c>
      <c r="AB35" s="10" t="s">
        <v>74</v>
      </c>
      <c r="AC35" s="5">
        <v>0</v>
      </c>
      <c r="AD35" s="5">
        <v>0</v>
      </c>
      <c r="AE35" s="10" t="s">
        <v>74</v>
      </c>
      <c r="AF35" s="5">
        <v>0</v>
      </c>
      <c r="AG35" s="5">
        <v>0</v>
      </c>
      <c r="AH35" s="10" t="s">
        <v>74</v>
      </c>
      <c r="AI35" s="5">
        <v>0</v>
      </c>
      <c r="AJ35" s="5">
        <v>0</v>
      </c>
      <c r="AK35" s="10" t="s">
        <v>74</v>
      </c>
      <c r="AL35" s="6">
        <v>0</v>
      </c>
      <c r="AM35" s="6">
        <v>0</v>
      </c>
      <c r="AN35" s="8">
        <v>-1</v>
      </c>
    </row>
    <row r="36" spans="1:40" s="9" customFormat="1" ht="14" thickBot="1" x14ac:dyDescent="0.2">
      <c r="A36" s="3" t="s">
        <v>40</v>
      </c>
      <c r="B36" s="5">
        <v>1850600</v>
      </c>
      <c r="C36" s="5">
        <v>582410</v>
      </c>
      <c r="D36" s="11">
        <v>-0.36763438081499999</v>
      </c>
      <c r="E36" s="5">
        <v>0</v>
      </c>
      <c r="F36" s="5">
        <v>0</v>
      </c>
      <c r="G36" s="10" t="s">
        <v>74</v>
      </c>
      <c r="H36" s="5">
        <v>79999</v>
      </c>
      <c r="I36" s="5">
        <v>59188</v>
      </c>
      <c r="J36" s="10" t="s">
        <v>74</v>
      </c>
      <c r="K36" s="5">
        <v>8105824</v>
      </c>
      <c r="L36" s="5">
        <v>3191002</v>
      </c>
      <c r="M36" s="11">
        <v>0.430031997562</v>
      </c>
      <c r="N36" s="5">
        <v>231209</v>
      </c>
      <c r="O36" s="5">
        <v>236323</v>
      </c>
      <c r="P36" s="11">
        <v>1.4041975258399999</v>
      </c>
      <c r="Q36" s="5">
        <v>1432685</v>
      </c>
      <c r="R36" s="5">
        <v>3357433</v>
      </c>
      <c r="S36" s="11">
        <v>-0.30237898189500001</v>
      </c>
      <c r="T36" s="5">
        <v>0</v>
      </c>
      <c r="U36" s="5">
        <v>171193</v>
      </c>
      <c r="V36" s="11">
        <v>-0.82574640994399995</v>
      </c>
      <c r="W36" s="5">
        <v>0</v>
      </c>
      <c r="X36" s="5">
        <v>0</v>
      </c>
      <c r="Y36" s="10" t="s">
        <v>74</v>
      </c>
      <c r="Z36" s="5">
        <v>0</v>
      </c>
      <c r="AA36" s="5">
        <v>0</v>
      </c>
      <c r="AB36" s="10" t="s">
        <v>74</v>
      </c>
      <c r="AC36" s="5">
        <v>0</v>
      </c>
      <c r="AD36" s="5">
        <v>0</v>
      </c>
      <c r="AE36" s="11">
        <v>-1</v>
      </c>
      <c r="AF36" s="5">
        <v>0</v>
      </c>
      <c r="AG36" s="5">
        <v>0</v>
      </c>
      <c r="AH36" s="10" t="s">
        <v>74</v>
      </c>
      <c r="AI36" s="5">
        <v>0</v>
      </c>
      <c r="AJ36" s="5">
        <v>0</v>
      </c>
      <c r="AK36" s="10" t="s">
        <v>74</v>
      </c>
      <c r="AL36" s="6">
        <v>11700317</v>
      </c>
      <c r="AM36" s="6">
        <v>7597549</v>
      </c>
      <c r="AN36" s="8">
        <v>-0.16119465866300001</v>
      </c>
    </row>
    <row r="37" spans="1:40" s="9" customFormat="1" ht="14" thickBot="1" x14ac:dyDescent="0.2">
      <c r="A37" s="3" t="s">
        <v>41</v>
      </c>
      <c r="B37" s="5">
        <v>0</v>
      </c>
      <c r="C37" s="5">
        <v>0</v>
      </c>
      <c r="D37" s="10" t="s">
        <v>74</v>
      </c>
      <c r="E37" s="5">
        <v>0</v>
      </c>
      <c r="F37" s="5">
        <v>0</v>
      </c>
      <c r="G37" s="10" t="s">
        <v>74</v>
      </c>
      <c r="H37" s="5">
        <v>0</v>
      </c>
      <c r="I37" s="5">
        <v>0</v>
      </c>
      <c r="J37" s="10" t="s">
        <v>74</v>
      </c>
      <c r="K37" s="5">
        <v>0</v>
      </c>
      <c r="L37" s="5">
        <v>0</v>
      </c>
      <c r="M37" s="10" t="s">
        <v>74</v>
      </c>
      <c r="N37" s="5">
        <v>0</v>
      </c>
      <c r="O37" s="5">
        <v>0</v>
      </c>
      <c r="P37" s="10" t="s">
        <v>74</v>
      </c>
      <c r="Q37" s="5">
        <v>0</v>
      </c>
      <c r="R37" s="5">
        <v>0</v>
      </c>
      <c r="S37" s="10" t="s">
        <v>74</v>
      </c>
      <c r="T37" s="5">
        <v>0</v>
      </c>
      <c r="U37" s="5">
        <v>0</v>
      </c>
      <c r="V37" s="10" t="s">
        <v>74</v>
      </c>
      <c r="W37" s="5">
        <v>0</v>
      </c>
      <c r="X37" s="5">
        <v>0</v>
      </c>
      <c r="Y37" s="10" t="s">
        <v>74</v>
      </c>
      <c r="Z37" s="5">
        <v>0</v>
      </c>
      <c r="AA37" s="5">
        <v>0</v>
      </c>
      <c r="AB37" s="10" t="s">
        <v>74</v>
      </c>
      <c r="AC37" s="5">
        <v>0</v>
      </c>
      <c r="AD37" s="5">
        <v>0</v>
      </c>
      <c r="AE37" s="10" t="s">
        <v>74</v>
      </c>
      <c r="AF37" s="5">
        <v>0</v>
      </c>
      <c r="AG37" s="5">
        <v>0</v>
      </c>
      <c r="AH37" s="10" t="s">
        <v>74</v>
      </c>
      <c r="AI37" s="5">
        <v>0</v>
      </c>
      <c r="AJ37" s="5">
        <v>0</v>
      </c>
      <c r="AK37" s="10" t="s">
        <v>74</v>
      </c>
      <c r="AL37" s="6">
        <v>0</v>
      </c>
      <c r="AM37" s="6">
        <v>0</v>
      </c>
      <c r="AN37" s="7" t="s">
        <v>74</v>
      </c>
    </row>
    <row r="38" spans="1:40" s="9" customFormat="1" ht="14" thickBot="1" x14ac:dyDescent="0.2">
      <c r="A38" s="3" t="s">
        <v>42</v>
      </c>
      <c r="B38" s="5">
        <v>0</v>
      </c>
      <c r="C38" s="5">
        <v>0</v>
      </c>
      <c r="D38" s="10" t="s">
        <v>74</v>
      </c>
      <c r="E38" s="5">
        <v>0</v>
      </c>
      <c r="F38" s="5">
        <v>0</v>
      </c>
      <c r="G38" s="10" t="s">
        <v>74</v>
      </c>
      <c r="H38" s="5">
        <v>0</v>
      </c>
      <c r="I38" s="5">
        <v>0</v>
      </c>
      <c r="J38" s="10" t="s">
        <v>74</v>
      </c>
      <c r="K38" s="5">
        <v>0</v>
      </c>
      <c r="L38" s="5">
        <v>0</v>
      </c>
      <c r="M38" s="10" t="s">
        <v>74</v>
      </c>
      <c r="N38" s="5">
        <v>0</v>
      </c>
      <c r="O38" s="5">
        <v>0</v>
      </c>
      <c r="P38" s="10" t="s">
        <v>74</v>
      </c>
      <c r="Q38" s="5">
        <v>0</v>
      </c>
      <c r="R38" s="5">
        <v>0</v>
      </c>
      <c r="S38" s="10" t="s">
        <v>74</v>
      </c>
      <c r="T38" s="5">
        <v>0</v>
      </c>
      <c r="U38" s="5">
        <v>0</v>
      </c>
      <c r="V38" s="10" t="s">
        <v>74</v>
      </c>
      <c r="W38" s="5">
        <v>0</v>
      </c>
      <c r="X38" s="5">
        <v>0</v>
      </c>
      <c r="Y38" s="10" t="s">
        <v>74</v>
      </c>
      <c r="Z38" s="5">
        <v>0</v>
      </c>
      <c r="AA38" s="5">
        <v>0</v>
      </c>
      <c r="AB38" s="10" t="s">
        <v>74</v>
      </c>
      <c r="AC38" s="5">
        <v>0</v>
      </c>
      <c r="AD38" s="5">
        <v>0</v>
      </c>
      <c r="AE38" s="10" t="s">
        <v>74</v>
      </c>
      <c r="AF38" s="5">
        <v>0</v>
      </c>
      <c r="AG38" s="5">
        <v>0</v>
      </c>
      <c r="AH38" s="10" t="s">
        <v>74</v>
      </c>
      <c r="AI38" s="5">
        <v>0</v>
      </c>
      <c r="AJ38" s="5">
        <v>0</v>
      </c>
      <c r="AK38" s="10" t="s">
        <v>74</v>
      </c>
      <c r="AL38" s="6">
        <v>0</v>
      </c>
      <c r="AM38" s="6">
        <v>0</v>
      </c>
      <c r="AN38" s="7" t="s">
        <v>74</v>
      </c>
    </row>
    <row r="39" spans="1:40" s="9" customFormat="1" ht="14" thickBot="1" x14ac:dyDescent="0.2">
      <c r="A39" s="3" t="s">
        <v>43</v>
      </c>
      <c r="B39" s="5">
        <v>0</v>
      </c>
      <c r="C39" s="5">
        <v>0</v>
      </c>
      <c r="D39" s="10" t="s">
        <v>74</v>
      </c>
      <c r="E39" s="5">
        <v>1366986</v>
      </c>
      <c r="F39" s="5">
        <v>0</v>
      </c>
      <c r="G39" s="10" t="s">
        <v>74</v>
      </c>
      <c r="H39" s="5">
        <v>0</v>
      </c>
      <c r="I39" s="5">
        <v>0</v>
      </c>
      <c r="J39" s="10" t="s">
        <v>74</v>
      </c>
      <c r="K39" s="5">
        <v>0</v>
      </c>
      <c r="L39" s="5">
        <v>0</v>
      </c>
      <c r="M39" s="10" t="s">
        <v>74</v>
      </c>
      <c r="N39" s="5">
        <v>0</v>
      </c>
      <c r="O39" s="5">
        <v>0</v>
      </c>
      <c r="P39" s="10" t="s">
        <v>74</v>
      </c>
      <c r="Q39" s="5">
        <v>6905</v>
      </c>
      <c r="R39" s="5">
        <v>6324</v>
      </c>
      <c r="S39" s="10" t="s">
        <v>74</v>
      </c>
      <c r="T39" s="5">
        <v>0</v>
      </c>
      <c r="U39" s="5">
        <v>0</v>
      </c>
      <c r="V39" s="10" t="s">
        <v>74</v>
      </c>
      <c r="W39" s="5">
        <v>0</v>
      </c>
      <c r="X39" s="5">
        <v>0</v>
      </c>
      <c r="Y39" s="10" t="s">
        <v>74</v>
      </c>
      <c r="Z39" s="5">
        <v>0</v>
      </c>
      <c r="AA39" s="5">
        <v>0</v>
      </c>
      <c r="AB39" s="10" t="s">
        <v>74</v>
      </c>
      <c r="AC39" s="5">
        <v>0</v>
      </c>
      <c r="AD39" s="5">
        <v>0</v>
      </c>
      <c r="AE39" s="10" t="s">
        <v>74</v>
      </c>
      <c r="AF39" s="5">
        <v>0</v>
      </c>
      <c r="AG39" s="5">
        <v>0</v>
      </c>
      <c r="AH39" s="10" t="s">
        <v>74</v>
      </c>
      <c r="AI39" s="5">
        <v>0</v>
      </c>
      <c r="AJ39" s="5">
        <v>0</v>
      </c>
      <c r="AK39" s="10" t="s">
        <v>74</v>
      </c>
      <c r="AL39" s="6">
        <v>1373891</v>
      </c>
      <c r="AM39" s="6">
        <v>6324</v>
      </c>
      <c r="AN39" s="7" t="s">
        <v>74</v>
      </c>
    </row>
    <row r="40" spans="1:40" s="9" customFormat="1" ht="14" thickBot="1" x14ac:dyDescent="0.2">
      <c r="A40" s="3" t="s">
        <v>44</v>
      </c>
      <c r="B40" s="5">
        <v>0</v>
      </c>
      <c r="C40" s="5">
        <v>0</v>
      </c>
      <c r="D40" s="10" t="s">
        <v>74</v>
      </c>
      <c r="E40" s="5">
        <v>0</v>
      </c>
      <c r="F40" s="5">
        <v>0</v>
      </c>
      <c r="G40" s="10" t="s">
        <v>74</v>
      </c>
      <c r="H40" s="5">
        <v>0</v>
      </c>
      <c r="I40" s="5">
        <v>0</v>
      </c>
      <c r="J40" s="10" t="s">
        <v>74</v>
      </c>
      <c r="K40" s="5">
        <v>0</v>
      </c>
      <c r="L40" s="5">
        <v>0</v>
      </c>
      <c r="M40" s="10" t="s">
        <v>74</v>
      </c>
      <c r="N40" s="5">
        <v>0</v>
      </c>
      <c r="O40" s="5">
        <v>0</v>
      </c>
      <c r="P40" s="10" t="s">
        <v>74</v>
      </c>
      <c r="Q40" s="5">
        <v>0</v>
      </c>
      <c r="R40" s="5">
        <v>0</v>
      </c>
      <c r="S40" s="10" t="s">
        <v>74</v>
      </c>
      <c r="T40" s="5">
        <v>0</v>
      </c>
      <c r="U40" s="5">
        <v>0</v>
      </c>
      <c r="V40" s="10" t="s">
        <v>74</v>
      </c>
      <c r="W40" s="5">
        <v>0</v>
      </c>
      <c r="X40" s="5">
        <v>0</v>
      </c>
      <c r="Y40" s="10" t="s">
        <v>74</v>
      </c>
      <c r="Z40" s="5">
        <v>0</v>
      </c>
      <c r="AA40" s="5">
        <v>0</v>
      </c>
      <c r="AB40" s="10" t="s">
        <v>74</v>
      </c>
      <c r="AC40" s="5">
        <v>0</v>
      </c>
      <c r="AD40" s="5">
        <v>0</v>
      </c>
      <c r="AE40" s="10" t="s">
        <v>74</v>
      </c>
      <c r="AF40" s="5">
        <v>0</v>
      </c>
      <c r="AG40" s="5">
        <v>0</v>
      </c>
      <c r="AH40" s="10" t="s">
        <v>74</v>
      </c>
      <c r="AI40" s="5">
        <v>0</v>
      </c>
      <c r="AJ40" s="5">
        <v>0</v>
      </c>
      <c r="AK40" s="10" t="s">
        <v>74</v>
      </c>
      <c r="AL40" s="6">
        <v>0</v>
      </c>
      <c r="AM40" s="6">
        <v>0</v>
      </c>
      <c r="AN40" s="7" t="s">
        <v>74</v>
      </c>
    </row>
    <row r="41" spans="1:40" s="9" customFormat="1" ht="14" thickBot="1" x14ac:dyDescent="0.2">
      <c r="A41" s="3" t="s">
        <v>45</v>
      </c>
      <c r="B41" s="5">
        <v>3579468</v>
      </c>
      <c r="C41" s="5">
        <v>784773</v>
      </c>
      <c r="D41" s="11">
        <v>-0.59742720045300002</v>
      </c>
      <c r="E41" s="5">
        <v>1366986</v>
      </c>
      <c r="F41" s="5">
        <v>0</v>
      </c>
      <c r="G41" s="11">
        <v>-1</v>
      </c>
      <c r="H41" s="5">
        <v>79999</v>
      </c>
      <c r="I41" s="5">
        <v>59188</v>
      </c>
      <c r="J41" s="10" t="s">
        <v>74</v>
      </c>
      <c r="K41" s="5">
        <v>12365852</v>
      </c>
      <c r="L41" s="5">
        <v>5311976</v>
      </c>
      <c r="M41" s="11">
        <v>0.453990252308</v>
      </c>
      <c r="N41" s="5">
        <v>292170</v>
      </c>
      <c r="O41" s="5">
        <v>236323</v>
      </c>
      <c r="P41" s="11">
        <v>1.396882226459</v>
      </c>
      <c r="Q41" s="5">
        <v>1439590</v>
      </c>
      <c r="R41" s="5">
        <v>3363757</v>
      </c>
      <c r="S41" s="11">
        <v>-0.44191757303500001</v>
      </c>
      <c r="T41" s="5">
        <v>0</v>
      </c>
      <c r="U41" s="5">
        <v>171193</v>
      </c>
      <c r="V41" s="11">
        <v>-0.82574640994399995</v>
      </c>
      <c r="W41" s="5">
        <v>0</v>
      </c>
      <c r="X41" s="5">
        <v>0</v>
      </c>
      <c r="Y41" s="10" t="s">
        <v>74</v>
      </c>
      <c r="Z41" s="5">
        <v>0</v>
      </c>
      <c r="AA41" s="5">
        <v>114330</v>
      </c>
      <c r="AB41" s="10" t="s">
        <v>74</v>
      </c>
      <c r="AC41" s="5">
        <v>0</v>
      </c>
      <c r="AD41" s="5">
        <v>0</v>
      </c>
      <c r="AE41" s="11">
        <v>-1</v>
      </c>
      <c r="AF41" s="5">
        <v>0</v>
      </c>
      <c r="AG41" s="5">
        <v>0</v>
      </c>
      <c r="AH41" s="10" t="s">
        <v>74</v>
      </c>
      <c r="AI41" s="5">
        <v>0</v>
      </c>
      <c r="AJ41" s="5">
        <v>0</v>
      </c>
      <c r="AK41" s="10" t="s">
        <v>74</v>
      </c>
      <c r="AL41" s="6">
        <v>19124065</v>
      </c>
      <c r="AM41" s="6">
        <v>10041540</v>
      </c>
      <c r="AN41" s="8">
        <v>-0.23347215995500001</v>
      </c>
    </row>
    <row r="42" spans="1:40" s="9" customFormat="1" ht="14" thickBot="1" x14ac:dyDescent="0.2">
      <c r="A42" s="3" t="s">
        <v>46</v>
      </c>
      <c r="B42" s="5">
        <v>19620776</v>
      </c>
      <c r="C42" s="5">
        <v>11076925</v>
      </c>
      <c r="D42" s="11">
        <v>0.92633095031500001</v>
      </c>
      <c r="E42" s="5">
        <v>1704288</v>
      </c>
      <c r="F42" s="5">
        <v>2686741</v>
      </c>
      <c r="G42" s="11">
        <v>-0.39137885572699999</v>
      </c>
      <c r="H42" s="5">
        <v>0</v>
      </c>
      <c r="I42" s="5">
        <v>0</v>
      </c>
      <c r="J42" s="11">
        <v>-1</v>
      </c>
      <c r="K42" s="5">
        <v>0</v>
      </c>
      <c r="L42" s="5">
        <v>544068</v>
      </c>
      <c r="M42" s="11">
        <v>0.46661311322499999</v>
      </c>
      <c r="N42" s="5">
        <v>0</v>
      </c>
      <c r="O42" s="5">
        <v>5218762</v>
      </c>
      <c r="P42" s="11">
        <v>10.165396176763</v>
      </c>
      <c r="Q42" s="5">
        <v>0</v>
      </c>
      <c r="R42" s="5">
        <v>1482446</v>
      </c>
      <c r="S42" s="11">
        <v>-0.50384787103600004</v>
      </c>
      <c r="T42" s="5">
        <v>0</v>
      </c>
      <c r="U42" s="5">
        <v>230254</v>
      </c>
      <c r="V42" s="11">
        <v>-0.35340436167099998</v>
      </c>
      <c r="W42" s="5">
        <v>369029</v>
      </c>
      <c r="X42" s="5">
        <v>4787417</v>
      </c>
      <c r="Y42" s="11">
        <v>1.2266123743649999</v>
      </c>
      <c r="Z42" s="5">
        <v>0</v>
      </c>
      <c r="AA42" s="5">
        <v>0</v>
      </c>
      <c r="AB42" s="10" t="s">
        <v>74</v>
      </c>
      <c r="AC42" s="5">
        <v>82887</v>
      </c>
      <c r="AD42" s="5">
        <v>132918</v>
      </c>
      <c r="AE42" s="11">
        <v>0.15925622285400001</v>
      </c>
      <c r="AF42" s="5">
        <v>0</v>
      </c>
      <c r="AG42" s="5">
        <v>0</v>
      </c>
      <c r="AH42" s="10" t="s">
        <v>74</v>
      </c>
      <c r="AI42" s="5">
        <v>0</v>
      </c>
      <c r="AJ42" s="5">
        <v>0</v>
      </c>
      <c r="AK42" s="10" t="s">
        <v>74</v>
      </c>
      <c r="AL42" s="6">
        <v>21776980</v>
      </c>
      <c r="AM42" s="6">
        <v>26159531</v>
      </c>
      <c r="AN42" s="8">
        <v>0.55940438745300003</v>
      </c>
    </row>
    <row r="43" spans="1:40" s="9" customFormat="1" ht="14" thickBot="1" x14ac:dyDescent="0.2">
      <c r="A43" s="3" t="s">
        <v>47</v>
      </c>
      <c r="B43" s="5">
        <v>389054</v>
      </c>
      <c r="C43" s="5">
        <v>0</v>
      </c>
      <c r="D43" s="11">
        <v>-1</v>
      </c>
      <c r="E43" s="5">
        <v>15422075</v>
      </c>
      <c r="F43" s="5">
        <v>4517734</v>
      </c>
      <c r="G43" s="11">
        <v>2.9448330863999998E-2</v>
      </c>
      <c r="H43" s="5">
        <v>0</v>
      </c>
      <c r="I43" s="5">
        <v>0</v>
      </c>
      <c r="J43" s="10" t="s">
        <v>74</v>
      </c>
      <c r="K43" s="5">
        <v>8866394</v>
      </c>
      <c r="L43" s="5">
        <v>2621398</v>
      </c>
      <c r="M43" s="11">
        <v>22.778793733728001</v>
      </c>
      <c r="N43" s="5">
        <v>2201330</v>
      </c>
      <c r="O43" s="5">
        <v>2278971</v>
      </c>
      <c r="P43" s="11">
        <v>1.831371598956</v>
      </c>
      <c r="Q43" s="5">
        <v>1992508</v>
      </c>
      <c r="R43" s="5">
        <v>1511549</v>
      </c>
      <c r="S43" s="11">
        <v>4.8128442363999997E-2</v>
      </c>
      <c r="T43" s="5">
        <v>1129831</v>
      </c>
      <c r="U43" s="5">
        <v>222393</v>
      </c>
      <c r="V43" s="11">
        <v>-0.62130724630199996</v>
      </c>
      <c r="W43" s="5">
        <v>260530</v>
      </c>
      <c r="X43" s="5">
        <v>7568530</v>
      </c>
      <c r="Y43" s="11">
        <v>0.460469548216</v>
      </c>
      <c r="Z43" s="5">
        <v>0</v>
      </c>
      <c r="AA43" s="5">
        <v>0</v>
      </c>
      <c r="AB43" s="10" t="s">
        <v>74</v>
      </c>
      <c r="AC43" s="5">
        <v>0</v>
      </c>
      <c r="AD43" s="5">
        <v>0</v>
      </c>
      <c r="AE43" s="11">
        <v>-1</v>
      </c>
      <c r="AF43" s="5">
        <v>0</v>
      </c>
      <c r="AG43" s="5">
        <v>0</v>
      </c>
      <c r="AH43" s="10" t="s">
        <v>74</v>
      </c>
      <c r="AI43" s="5">
        <v>0</v>
      </c>
      <c r="AJ43" s="5">
        <v>0</v>
      </c>
      <c r="AK43" s="10" t="s">
        <v>74</v>
      </c>
      <c r="AL43" s="6">
        <v>30261722</v>
      </c>
      <c r="AM43" s="6">
        <v>18720575</v>
      </c>
      <c r="AN43" s="8">
        <v>0.45661921283899998</v>
      </c>
    </row>
    <row r="44" spans="1:40" s="9" customFormat="1" ht="14" thickBot="1" x14ac:dyDescent="0.2">
      <c r="A44" s="3" t="s">
        <v>48</v>
      </c>
      <c r="B44" s="5">
        <v>913284</v>
      </c>
      <c r="C44" s="5">
        <v>1213750</v>
      </c>
      <c r="D44" s="11">
        <v>0.139789086196</v>
      </c>
      <c r="E44" s="5">
        <v>31852</v>
      </c>
      <c r="F44" s="5">
        <v>3236522</v>
      </c>
      <c r="G44" s="11">
        <v>-2.2428565128E-2</v>
      </c>
      <c r="H44" s="5">
        <v>0</v>
      </c>
      <c r="I44" s="5">
        <v>0</v>
      </c>
      <c r="J44" s="10" t="s">
        <v>74</v>
      </c>
      <c r="K44" s="5">
        <v>0</v>
      </c>
      <c r="L44" s="5">
        <v>0</v>
      </c>
      <c r="M44" s="10" t="s">
        <v>74</v>
      </c>
      <c r="N44" s="5">
        <v>2116738</v>
      </c>
      <c r="O44" s="5">
        <v>0</v>
      </c>
      <c r="P44" s="11">
        <v>-1</v>
      </c>
      <c r="Q44" s="5">
        <v>0</v>
      </c>
      <c r="R44" s="5">
        <v>327634</v>
      </c>
      <c r="S44" s="11">
        <v>-0.37290367529099999</v>
      </c>
      <c r="T44" s="5">
        <v>0</v>
      </c>
      <c r="U44" s="5">
        <v>0</v>
      </c>
      <c r="V44" s="10" t="s">
        <v>74</v>
      </c>
      <c r="W44" s="5">
        <v>0</v>
      </c>
      <c r="X44" s="5">
        <v>1810051</v>
      </c>
      <c r="Y44" s="10" t="s">
        <v>74</v>
      </c>
      <c r="Z44" s="5">
        <v>0</v>
      </c>
      <c r="AA44" s="5">
        <v>0</v>
      </c>
      <c r="AB44" s="10" t="s">
        <v>74</v>
      </c>
      <c r="AC44" s="5">
        <v>0</v>
      </c>
      <c r="AD44" s="5">
        <v>0</v>
      </c>
      <c r="AE44" s="10" t="s">
        <v>74</v>
      </c>
      <c r="AF44" s="5">
        <v>0</v>
      </c>
      <c r="AG44" s="5">
        <v>0</v>
      </c>
      <c r="AH44" s="10" t="s">
        <v>74</v>
      </c>
      <c r="AI44" s="5">
        <v>0</v>
      </c>
      <c r="AJ44" s="5">
        <v>0</v>
      </c>
      <c r="AK44" s="10" t="s">
        <v>74</v>
      </c>
      <c r="AL44" s="6">
        <v>3061874</v>
      </c>
      <c r="AM44" s="6">
        <v>6587957</v>
      </c>
      <c r="AN44" s="8">
        <v>0.34460560223300002</v>
      </c>
    </row>
    <row r="45" spans="1:40" s="9" customFormat="1" ht="14" thickBot="1" x14ac:dyDescent="0.2">
      <c r="A45" s="3" t="s">
        <v>49</v>
      </c>
      <c r="B45" s="5">
        <v>4939</v>
      </c>
      <c r="C45" s="5">
        <v>1475428</v>
      </c>
      <c r="D45" s="10" t="s">
        <v>74</v>
      </c>
      <c r="E45" s="5">
        <v>6799007</v>
      </c>
      <c r="F45" s="5">
        <v>0</v>
      </c>
      <c r="G45" s="10" t="s">
        <v>74</v>
      </c>
      <c r="H45" s="5">
        <v>303164</v>
      </c>
      <c r="I45" s="5">
        <v>0</v>
      </c>
      <c r="J45" s="10" t="s">
        <v>74</v>
      </c>
      <c r="K45" s="5">
        <v>0</v>
      </c>
      <c r="L45" s="5">
        <v>92184</v>
      </c>
      <c r="M45" s="11">
        <v>-0.72838967819400002</v>
      </c>
      <c r="N45" s="5">
        <v>491291</v>
      </c>
      <c r="O45" s="5">
        <v>286640</v>
      </c>
      <c r="P45" s="11">
        <v>706.753086419753</v>
      </c>
      <c r="Q45" s="5">
        <v>201658</v>
      </c>
      <c r="R45" s="5">
        <v>0</v>
      </c>
      <c r="S45" s="11">
        <v>-1</v>
      </c>
      <c r="T45" s="5">
        <v>0</v>
      </c>
      <c r="U45" s="5">
        <v>4543</v>
      </c>
      <c r="V45" s="10" t="s">
        <v>74</v>
      </c>
      <c r="W45" s="5">
        <v>0</v>
      </c>
      <c r="X45" s="5">
        <v>2110087</v>
      </c>
      <c r="Y45" s="11">
        <v>1.4403153543859999</v>
      </c>
      <c r="Z45" s="5">
        <v>0</v>
      </c>
      <c r="AA45" s="5">
        <v>0</v>
      </c>
      <c r="AB45" s="10" t="s">
        <v>74</v>
      </c>
      <c r="AC45" s="5">
        <v>0</v>
      </c>
      <c r="AD45" s="5">
        <v>0</v>
      </c>
      <c r="AE45" s="10" t="s">
        <v>74</v>
      </c>
      <c r="AF45" s="5">
        <v>0</v>
      </c>
      <c r="AG45" s="5">
        <v>0</v>
      </c>
      <c r="AH45" s="10" t="s">
        <v>74</v>
      </c>
      <c r="AI45" s="5">
        <v>0</v>
      </c>
      <c r="AJ45" s="5">
        <v>0</v>
      </c>
      <c r="AK45" s="10" t="s">
        <v>74</v>
      </c>
      <c r="AL45" s="6">
        <v>7800059</v>
      </c>
      <c r="AM45" s="6">
        <v>3968882</v>
      </c>
      <c r="AN45" s="8">
        <v>2.0059112711010001</v>
      </c>
    </row>
    <row r="46" spans="1:40" s="9" customFormat="1" ht="14" thickBot="1" x14ac:dyDescent="0.2">
      <c r="A46" s="3" t="s">
        <v>50</v>
      </c>
      <c r="B46" s="5">
        <v>3277017</v>
      </c>
      <c r="C46" s="5">
        <v>926669</v>
      </c>
      <c r="D46" s="10" t="s">
        <v>74</v>
      </c>
      <c r="E46" s="5">
        <v>413327</v>
      </c>
      <c r="F46" s="5">
        <v>6342748</v>
      </c>
      <c r="G46" s="11">
        <v>0.34728951030799998</v>
      </c>
      <c r="H46" s="5">
        <v>0</v>
      </c>
      <c r="I46" s="5">
        <v>0</v>
      </c>
      <c r="J46" s="10" t="s">
        <v>74</v>
      </c>
      <c r="K46" s="5">
        <v>1260194</v>
      </c>
      <c r="L46" s="5">
        <v>192213</v>
      </c>
      <c r="M46" s="11">
        <v>1.835543688317</v>
      </c>
      <c r="N46" s="5">
        <v>8734824</v>
      </c>
      <c r="O46" s="5">
        <v>2072570</v>
      </c>
      <c r="P46" s="11">
        <v>21.486139892156999</v>
      </c>
      <c r="Q46" s="5">
        <v>594724</v>
      </c>
      <c r="R46" s="5">
        <v>2040122</v>
      </c>
      <c r="S46" s="11">
        <v>-0.46449991088600001</v>
      </c>
      <c r="T46" s="5">
        <v>0</v>
      </c>
      <c r="U46" s="5">
        <v>96101</v>
      </c>
      <c r="V46" s="11">
        <v>-0.76683852340600001</v>
      </c>
      <c r="W46" s="5">
        <v>263802</v>
      </c>
      <c r="X46" s="5">
        <v>2733301</v>
      </c>
      <c r="Y46" s="11">
        <v>1.6490788365489999</v>
      </c>
      <c r="Z46" s="5">
        <v>0</v>
      </c>
      <c r="AA46" s="5">
        <v>0</v>
      </c>
      <c r="AB46" s="10" t="s">
        <v>74</v>
      </c>
      <c r="AC46" s="5">
        <v>0</v>
      </c>
      <c r="AD46" s="5">
        <v>126424</v>
      </c>
      <c r="AE46" s="11">
        <v>-0.26346084382899998</v>
      </c>
      <c r="AF46" s="5">
        <v>0</v>
      </c>
      <c r="AG46" s="5">
        <v>0</v>
      </c>
      <c r="AH46" s="10" t="s">
        <v>74</v>
      </c>
      <c r="AI46" s="5">
        <v>0</v>
      </c>
      <c r="AJ46" s="5">
        <v>0</v>
      </c>
      <c r="AK46" s="10" t="s">
        <v>74</v>
      </c>
      <c r="AL46" s="6">
        <v>14543888</v>
      </c>
      <c r="AM46" s="6">
        <v>14530148</v>
      </c>
      <c r="AN46" s="8">
        <v>0.41164005352299998</v>
      </c>
    </row>
    <row r="47" spans="1:40" s="9" customFormat="1" ht="14" thickBot="1" x14ac:dyDescent="0.2">
      <c r="A47" s="3" t="s">
        <v>51</v>
      </c>
      <c r="B47" s="5">
        <v>182994</v>
      </c>
      <c r="C47" s="5">
        <v>19154</v>
      </c>
      <c r="D47" s="11">
        <v>-0.85481034535</v>
      </c>
      <c r="E47" s="5">
        <v>22370</v>
      </c>
      <c r="F47" s="5">
        <v>260301</v>
      </c>
      <c r="G47" s="10" t="s">
        <v>74</v>
      </c>
      <c r="H47" s="5">
        <v>0</v>
      </c>
      <c r="I47" s="5">
        <v>0</v>
      </c>
      <c r="J47" s="10" t="s">
        <v>74</v>
      </c>
      <c r="K47" s="5">
        <v>0</v>
      </c>
      <c r="L47" s="5">
        <v>0</v>
      </c>
      <c r="M47" s="10" t="s">
        <v>74</v>
      </c>
      <c r="N47" s="5">
        <v>146883</v>
      </c>
      <c r="O47" s="5">
        <v>0</v>
      </c>
      <c r="P47" s="10" t="s">
        <v>74</v>
      </c>
      <c r="Q47" s="5">
        <v>204196</v>
      </c>
      <c r="R47" s="5">
        <v>0</v>
      </c>
      <c r="S47" s="10" t="s">
        <v>74</v>
      </c>
      <c r="T47" s="5">
        <v>471058</v>
      </c>
      <c r="U47" s="5">
        <v>0</v>
      </c>
      <c r="V47" s="10" t="s">
        <v>74</v>
      </c>
      <c r="W47" s="5">
        <v>0</v>
      </c>
      <c r="X47" s="5">
        <v>0</v>
      </c>
      <c r="Y47" s="10" t="s">
        <v>74</v>
      </c>
      <c r="Z47" s="5">
        <v>0</v>
      </c>
      <c r="AA47" s="5">
        <v>0</v>
      </c>
      <c r="AB47" s="10" t="s">
        <v>74</v>
      </c>
      <c r="AC47" s="5">
        <v>0</v>
      </c>
      <c r="AD47" s="5">
        <v>0</v>
      </c>
      <c r="AE47" s="10" t="s">
        <v>74</v>
      </c>
      <c r="AF47" s="5">
        <v>0</v>
      </c>
      <c r="AG47" s="5">
        <v>0</v>
      </c>
      <c r="AH47" s="10" t="s">
        <v>74</v>
      </c>
      <c r="AI47" s="5">
        <v>0</v>
      </c>
      <c r="AJ47" s="5">
        <v>0</v>
      </c>
      <c r="AK47" s="10" t="s">
        <v>74</v>
      </c>
      <c r="AL47" s="6">
        <v>1027501</v>
      </c>
      <c r="AM47" s="6">
        <v>279455</v>
      </c>
      <c r="AN47" s="8">
        <v>1.1183029623109999</v>
      </c>
    </row>
    <row r="48" spans="1:40" s="9" customFormat="1" ht="14" thickBot="1" x14ac:dyDescent="0.2">
      <c r="A48" s="3" t="s">
        <v>52</v>
      </c>
      <c r="B48" s="5">
        <v>306532</v>
      </c>
      <c r="C48" s="5">
        <v>0</v>
      </c>
      <c r="D48" s="10" t="s">
        <v>74</v>
      </c>
      <c r="E48" s="5">
        <v>2667367</v>
      </c>
      <c r="F48" s="5">
        <v>3407188</v>
      </c>
      <c r="G48" s="11">
        <v>0.84471367367899997</v>
      </c>
      <c r="H48" s="5">
        <v>0</v>
      </c>
      <c r="I48" s="5">
        <v>0</v>
      </c>
      <c r="J48" s="11">
        <v>-1</v>
      </c>
      <c r="K48" s="5">
        <v>696236</v>
      </c>
      <c r="L48" s="5">
        <v>1170803</v>
      </c>
      <c r="M48" s="11">
        <v>39.596497919556001</v>
      </c>
      <c r="N48" s="5">
        <v>2000385</v>
      </c>
      <c r="O48" s="5">
        <v>917271</v>
      </c>
      <c r="P48" s="11">
        <v>7.1847311079580001</v>
      </c>
      <c r="Q48" s="5">
        <v>1071118</v>
      </c>
      <c r="R48" s="5">
        <v>2213928</v>
      </c>
      <c r="S48" s="11">
        <v>-0.49674544652300001</v>
      </c>
      <c r="T48" s="5">
        <v>626052</v>
      </c>
      <c r="U48" s="5">
        <v>126104</v>
      </c>
      <c r="V48" s="10" t="s">
        <v>74</v>
      </c>
      <c r="W48" s="5">
        <v>396338</v>
      </c>
      <c r="X48" s="5">
        <v>2708033</v>
      </c>
      <c r="Y48" s="11">
        <v>-0.270914837267</v>
      </c>
      <c r="Z48" s="5">
        <v>0</v>
      </c>
      <c r="AA48" s="5">
        <v>0</v>
      </c>
      <c r="AB48" s="11">
        <v>-1</v>
      </c>
      <c r="AC48" s="5">
        <v>0</v>
      </c>
      <c r="AD48" s="5">
        <v>0</v>
      </c>
      <c r="AE48" s="11">
        <v>-1</v>
      </c>
      <c r="AF48" s="5">
        <v>0</v>
      </c>
      <c r="AG48" s="5">
        <v>0</v>
      </c>
      <c r="AH48" s="10" t="s">
        <v>74</v>
      </c>
      <c r="AI48" s="5">
        <v>0</v>
      </c>
      <c r="AJ48" s="5">
        <v>0</v>
      </c>
      <c r="AK48" s="10" t="s">
        <v>74</v>
      </c>
      <c r="AL48" s="6">
        <v>7764028</v>
      </c>
      <c r="AM48" s="6">
        <v>10543327</v>
      </c>
      <c r="AN48" s="8">
        <v>-2.0771119522999999E-2</v>
      </c>
    </row>
    <row r="49" spans="1:40" s="9" customFormat="1" ht="14" thickBot="1" x14ac:dyDescent="0.2">
      <c r="A49" s="3" t="s">
        <v>53</v>
      </c>
      <c r="B49" s="5">
        <v>0</v>
      </c>
      <c r="C49" s="5">
        <v>0</v>
      </c>
      <c r="D49" s="10" t="s">
        <v>74</v>
      </c>
      <c r="E49" s="5">
        <v>0</v>
      </c>
      <c r="F49" s="5">
        <v>0</v>
      </c>
      <c r="G49" s="10" t="s">
        <v>74</v>
      </c>
      <c r="H49" s="5">
        <v>0</v>
      </c>
      <c r="I49" s="5">
        <v>0</v>
      </c>
      <c r="J49" s="10" t="s">
        <v>74</v>
      </c>
      <c r="K49" s="5">
        <v>0</v>
      </c>
      <c r="L49" s="5">
        <v>0</v>
      </c>
      <c r="M49" s="10" t="s">
        <v>74</v>
      </c>
      <c r="N49" s="5">
        <v>0</v>
      </c>
      <c r="O49" s="5">
        <v>0</v>
      </c>
      <c r="P49" s="10" t="s">
        <v>74</v>
      </c>
      <c r="Q49" s="5">
        <v>0</v>
      </c>
      <c r="R49" s="5">
        <v>0</v>
      </c>
      <c r="S49" s="10" t="s">
        <v>74</v>
      </c>
      <c r="T49" s="5">
        <v>0</v>
      </c>
      <c r="U49" s="5">
        <v>0</v>
      </c>
      <c r="V49" s="10" t="s">
        <v>74</v>
      </c>
      <c r="W49" s="5">
        <v>0</v>
      </c>
      <c r="X49" s="5">
        <v>0</v>
      </c>
      <c r="Y49" s="10" t="s">
        <v>74</v>
      </c>
      <c r="Z49" s="5">
        <v>0</v>
      </c>
      <c r="AA49" s="5">
        <v>0</v>
      </c>
      <c r="AB49" s="10" t="s">
        <v>74</v>
      </c>
      <c r="AC49" s="5">
        <v>0</v>
      </c>
      <c r="AD49" s="5">
        <v>0</v>
      </c>
      <c r="AE49" s="10" t="s">
        <v>74</v>
      </c>
      <c r="AF49" s="5">
        <v>0</v>
      </c>
      <c r="AG49" s="5">
        <v>0</v>
      </c>
      <c r="AH49" s="10" t="s">
        <v>74</v>
      </c>
      <c r="AI49" s="5">
        <v>0</v>
      </c>
      <c r="AJ49" s="5">
        <v>0</v>
      </c>
      <c r="AK49" s="10" t="s">
        <v>74</v>
      </c>
      <c r="AL49" s="6">
        <v>0</v>
      </c>
      <c r="AM49" s="6">
        <v>0</v>
      </c>
      <c r="AN49" s="7" t="s">
        <v>74</v>
      </c>
    </row>
    <row r="50" spans="1:40" s="9" customFormat="1" ht="14" thickBot="1" x14ac:dyDescent="0.2">
      <c r="A50" s="3" t="s">
        <v>54</v>
      </c>
      <c r="B50" s="5">
        <v>24694596</v>
      </c>
      <c r="C50" s="5">
        <v>14711926</v>
      </c>
      <c r="D50" s="11">
        <v>1.077549236484</v>
      </c>
      <c r="E50" s="5">
        <v>27060286</v>
      </c>
      <c r="F50" s="5">
        <v>20451234</v>
      </c>
      <c r="G50" s="11">
        <v>9.5492174398999999E-2</v>
      </c>
      <c r="H50" s="5">
        <v>303164</v>
      </c>
      <c r="I50" s="5">
        <v>0</v>
      </c>
      <c r="J50" s="11">
        <v>-1</v>
      </c>
      <c r="K50" s="5">
        <v>10822824</v>
      </c>
      <c r="L50" s="5">
        <v>4620666</v>
      </c>
      <c r="M50" s="11">
        <v>4.0376032314510004</v>
      </c>
      <c r="N50" s="5">
        <v>15691451</v>
      </c>
      <c r="O50" s="5">
        <v>10774214</v>
      </c>
      <c r="P50" s="11">
        <v>6.287910723175</v>
      </c>
      <c r="Q50" s="5">
        <v>4064204</v>
      </c>
      <c r="R50" s="5">
        <v>7575679</v>
      </c>
      <c r="S50" s="11">
        <v>-0.42942791473500003</v>
      </c>
      <c r="T50" s="5">
        <v>2226941</v>
      </c>
      <c r="U50" s="5">
        <v>679395</v>
      </c>
      <c r="V50" s="11">
        <v>-0.49879825780499998</v>
      </c>
      <c r="W50" s="5">
        <v>1289699</v>
      </c>
      <c r="X50" s="5">
        <v>21717419</v>
      </c>
      <c r="Y50" s="11">
        <v>0.67791375919899999</v>
      </c>
      <c r="Z50" s="5">
        <v>0</v>
      </c>
      <c r="AA50" s="5">
        <v>0</v>
      </c>
      <c r="AB50" s="11">
        <v>-1</v>
      </c>
      <c r="AC50" s="5">
        <v>82887</v>
      </c>
      <c r="AD50" s="5">
        <v>259342</v>
      </c>
      <c r="AE50" s="11">
        <v>-0.74069611766999999</v>
      </c>
      <c r="AF50" s="5">
        <v>0</v>
      </c>
      <c r="AG50" s="5">
        <v>0</v>
      </c>
      <c r="AH50" s="10" t="s">
        <v>74</v>
      </c>
      <c r="AI50" s="5">
        <v>0</v>
      </c>
      <c r="AJ50" s="5">
        <v>0</v>
      </c>
      <c r="AK50" s="10" t="s">
        <v>74</v>
      </c>
      <c r="AL50" s="6">
        <v>86236052</v>
      </c>
      <c r="AM50" s="6">
        <v>80789875</v>
      </c>
      <c r="AN50" s="8">
        <v>0.41638961500600002</v>
      </c>
    </row>
    <row r="51" spans="1:40" s="9" customFormat="1" ht="14" thickBot="1" x14ac:dyDescent="0.2">
      <c r="A51" s="3" t="s">
        <v>55</v>
      </c>
      <c r="B51" s="5">
        <v>8368549</v>
      </c>
      <c r="C51" s="5">
        <v>7727212</v>
      </c>
      <c r="D51" s="11">
        <v>0.225487473552</v>
      </c>
      <c r="E51" s="5">
        <v>21217855</v>
      </c>
      <c r="F51" s="5">
        <v>7062314</v>
      </c>
      <c r="G51" s="11">
        <v>-0.109453309093</v>
      </c>
      <c r="H51" s="5">
        <v>1828655</v>
      </c>
      <c r="I51" s="5">
        <v>125091</v>
      </c>
      <c r="J51" s="11">
        <v>-0.85613522191900004</v>
      </c>
      <c r="K51" s="5">
        <v>73334</v>
      </c>
      <c r="L51" s="5">
        <v>18641</v>
      </c>
      <c r="M51" s="11">
        <v>-0.556092682113</v>
      </c>
      <c r="N51" s="5">
        <v>0</v>
      </c>
      <c r="O51" s="5">
        <v>0</v>
      </c>
      <c r="P51" s="10" t="s">
        <v>74</v>
      </c>
      <c r="Q51" s="5">
        <v>73145</v>
      </c>
      <c r="R51" s="5">
        <v>41372</v>
      </c>
      <c r="S51" s="11">
        <v>2.7410254091690001</v>
      </c>
      <c r="T51" s="5">
        <v>122131</v>
      </c>
      <c r="U51" s="5">
        <v>0</v>
      </c>
      <c r="V51" s="10" t="s">
        <v>74</v>
      </c>
      <c r="W51" s="5">
        <v>0</v>
      </c>
      <c r="X51" s="5">
        <v>0</v>
      </c>
      <c r="Y51" s="10" t="s">
        <v>74</v>
      </c>
      <c r="Z51" s="5">
        <v>0</v>
      </c>
      <c r="AA51" s="5">
        <v>0</v>
      </c>
      <c r="AB51" s="10" t="s">
        <v>74</v>
      </c>
      <c r="AC51" s="5">
        <v>0</v>
      </c>
      <c r="AD51" s="5">
        <v>0</v>
      </c>
      <c r="AE51" s="10" t="s">
        <v>74</v>
      </c>
      <c r="AF51" s="5">
        <v>0</v>
      </c>
      <c r="AG51" s="5">
        <v>0</v>
      </c>
      <c r="AH51" s="10" t="s">
        <v>74</v>
      </c>
      <c r="AI51" s="5">
        <v>0</v>
      </c>
      <c r="AJ51" s="5">
        <v>0</v>
      </c>
      <c r="AK51" s="10" t="s">
        <v>74</v>
      </c>
      <c r="AL51" s="6">
        <v>31683669</v>
      </c>
      <c r="AM51" s="6">
        <v>14974630</v>
      </c>
      <c r="AN51" s="8">
        <v>-1.2116012044999999E-2</v>
      </c>
    </row>
    <row r="52" spans="1:40" s="9" customFormat="1" ht="14" thickBot="1" x14ac:dyDescent="0.2">
      <c r="A52" s="3" t="s">
        <v>56</v>
      </c>
      <c r="B52" s="5">
        <v>2358592</v>
      </c>
      <c r="C52" s="5">
        <v>2233903</v>
      </c>
      <c r="D52" s="11">
        <v>0.31697730561999998</v>
      </c>
      <c r="E52" s="5">
        <v>5713961</v>
      </c>
      <c r="F52" s="5">
        <v>1574519</v>
      </c>
      <c r="G52" s="11">
        <v>-0.10526949843900001</v>
      </c>
      <c r="H52" s="5">
        <v>0</v>
      </c>
      <c r="I52" s="5">
        <v>0</v>
      </c>
      <c r="J52" s="11">
        <v>-1</v>
      </c>
      <c r="K52" s="5">
        <v>0</v>
      </c>
      <c r="L52" s="5">
        <v>0</v>
      </c>
      <c r="M52" s="10" t="s">
        <v>74</v>
      </c>
      <c r="N52" s="5">
        <v>0</v>
      </c>
      <c r="O52" s="5">
        <v>0</v>
      </c>
      <c r="P52" s="10" t="s">
        <v>74</v>
      </c>
      <c r="Q52" s="5">
        <v>0</v>
      </c>
      <c r="R52" s="5">
        <v>65013</v>
      </c>
      <c r="S52" s="10" t="s">
        <v>74</v>
      </c>
      <c r="T52" s="5">
        <v>0</v>
      </c>
      <c r="U52" s="5">
        <v>0</v>
      </c>
      <c r="V52" s="10" t="s">
        <v>74</v>
      </c>
      <c r="W52" s="5">
        <v>0</v>
      </c>
      <c r="X52" s="5">
        <v>0</v>
      </c>
      <c r="Y52" s="10" t="s">
        <v>74</v>
      </c>
      <c r="Z52" s="5">
        <v>0</v>
      </c>
      <c r="AA52" s="5">
        <v>0</v>
      </c>
      <c r="AB52" s="10" t="s">
        <v>74</v>
      </c>
      <c r="AC52" s="5">
        <v>0</v>
      </c>
      <c r="AD52" s="5">
        <v>0</v>
      </c>
      <c r="AE52" s="10" t="s">
        <v>74</v>
      </c>
      <c r="AF52" s="5">
        <v>0</v>
      </c>
      <c r="AG52" s="5">
        <v>0</v>
      </c>
      <c r="AH52" s="10" t="s">
        <v>74</v>
      </c>
      <c r="AI52" s="5">
        <v>0</v>
      </c>
      <c r="AJ52" s="5">
        <v>0</v>
      </c>
      <c r="AK52" s="10" t="s">
        <v>74</v>
      </c>
      <c r="AL52" s="6">
        <v>8072553</v>
      </c>
      <c r="AM52" s="6">
        <v>3873435</v>
      </c>
      <c r="AN52" s="8">
        <v>0.107213890386</v>
      </c>
    </row>
    <row r="53" spans="1:40" s="9" customFormat="1" ht="14" thickBot="1" x14ac:dyDescent="0.2">
      <c r="A53" s="3" t="s">
        <v>57</v>
      </c>
      <c r="B53" s="5">
        <v>8568</v>
      </c>
      <c r="C53" s="5">
        <v>14326</v>
      </c>
      <c r="D53" s="11">
        <v>-1.9438740587999999E-2</v>
      </c>
      <c r="E53" s="5">
        <v>30</v>
      </c>
      <c r="F53" s="5">
        <v>0</v>
      </c>
      <c r="G53" s="10" t="s">
        <v>74</v>
      </c>
      <c r="H53" s="5">
        <v>0</v>
      </c>
      <c r="I53" s="5">
        <v>0</v>
      </c>
      <c r="J53" s="10" t="s">
        <v>74</v>
      </c>
      <c r="K53" s="5">
        <v>0</v>
      </c>
      <c r="L53" s="5">
        <v>0</v>
      </c>
      <c r="M53" s="10" t="s">
        <v>74</v>
      </c>
      <c r="N53" s="5">
        <v>0</v>
      </c>
      <c r="O53" s="5">
        <v>0</v>
      </c>
      <c r="P53" s="10" t="s">
        <v>74</v>
      </c>
      <c r="Q53" s="5">
        <v>0</v>
      </c>
      <c r="R53" s="5">
        <v>0</v>
      </c>
      <c r="S53" s="10" t="s">
        <v>74</v>
      </c>
      <c r="T53" s="5">
        <v>0</v>
      </c>
      <c r="U53" s="5">
        <v>0</v>
      </c>
      <c r="V53" s="10" t="s">
        <v>74</v>
      </c>
      <c r="W53" s="5">
        <v>0</v>
      </c>
      <c r="X53" s="5">
        <v>0</v>
      </c>
      <c r="Y53" s="10" t="s">
        <v>74</v>
      </c>
      <c r="Z53" s="5">
        <v>0</v>
      </c>
      <c r="AA53" s="5">
        <v>0</v>
      </c>
      <c r="AB53" s="10" t="s">
        <v>74</v>
      </c>
      <c r="AC53" s="5">
        <v>41429</v>
      </c>
      <c r="AD53" s="5">
        <v>0</v>
      </c>
      <c r="AE53" s="10" t="s">
        <v>74</v>
      </c>
      <c r="AF53" s="5">
        <v>0</v>
      </c>
      <c r="AG53" s="5">
        <v>0</v>
      </c>
      <c r="AH53" s="10" t="s">
        <v>74</v>
      </c>
      <c r="AI53" s="5">
        <v>0</v>
      </c>
      <c r="AJ53" s="5">
        <v>0</v>
      </c>
      <c r="AK53" s="10" t="s">
        <v>74</v>
      </c>
      <c r="AL53" s="6">
        <v>50027</v>
      </c>
      <c r="AM53" s="6">
        <v>14326</v>
      </c>
      <c r="AN53" s="8">
        <v>-1.9438740587999999E-2</v>
      </c>
    </row>
    <row r="54" spans="1:40" s="9" customFormat="1" ht="14" thickBot="1" x14ac:dyDescent="0.2">
      <c r="A54" s="3" t="s">
        <v>58</v>
      </c>
      <c r="B54" s="5">
        <v>19318835</v>
      </c>
      <c r="C54" s="5">
        <v>16229085</v>
      </c>
      <c r="D54" s="11">
        <v>4.1013163689000001E-2</v>
      </c>
      <c r="E54" s="5">
        <v>14758541</v>
      </c>
      <c r="F54" s="5">
        <v>1856363</v>
      </c>
      <c r="G54" s="11">
        <v>0.30038114171500002</v>
      </c>
      <c r="H54" s="5">
        <v>5797587</v>
      </c>
      <c r="I54" s="5">
        <v>4449045</v>
      </c>
      <c r="J54" s="11">
        <v>2.1815025636250001</v>
      </c>
      <c r="K54" s="5">
        <v>2772848</v>
      </c>
      <c r="L54" s="5">
        <v>198808</v>
      </c>
      <c r="M54" s="11">
        <v>9.7677192090999995E-2</v>
      </c>
      <c r="N54" s="5">
        <v>4728573</v>
      </c>
      <c r="O54" s="5">
        <v>0</v>
      </c>
      <c r="P54" s="10" t="s">
        <v>74</v>
      </c>
      <c r="Q54" s="5">
        <v>832706</v>
      </c>
      <c r="R54" s="5">
        <v>169407</v>
      </c>
      <c r="S54" s="11">
        <v>0.22539367942800001</v>
      </c>
      <c r="T54" s="5">
        <v>635651</v>
      </c>
      <c r="U54" s="5">
        <v>0</v>
      </c>
      <c r="V54" s="10" t="s">
        <v>74</v>
      </c>
      <c r="W54" s="5">
        <v>71471</v>
      </c>
      <c r="X54" s="5">
        <v>0</v>
      </c>
      <c r="Y54" s="10" t="s">
        <v>74</v>
      </c>
      <c r="Z54" s="5">
        <v>0</v>
      </c>
      <c r="AA54" s="5">
        <v>8849</v>
      </c>
      <c r="AB54" s="10" t="s">
        <v>74</v>
      </c>
      <c r="AC54" s="5">
        <v>0</v>
      </c>
      <c r="AD54" s="5">
        <v>902367</v>
      </c>
      <c r="AE54" s="11">
        <v>5.4234095714009998</v>
      </c>
      <c r="AF54" s="5">
        <v>0</v>
      </c>
      <c r="AG54" s="5">
        <v>0</v>
      </c>
      <c r="AH54" s="10" t="s">
        <v>74</v>
      </c>
      <c r="AI54" s="5">
        <v>0</v>
      </c>
      <c r="AJ54" s="5">
        <v>0</v>
      </c>
      <c r="AK54" s="10" t="s">
        <v>74</v>
      </c>
      <c r="AL54" s="6">
        <v>48916212</v>
      </c>
      <c r="AM54" s="6">
        <v>23813924</v>
      </c>
      <c r="AN54" s="8">
        <v>0.26163075858599999</v>
      </c>
    </row>
    <row r="55" spans="1:40" s="9" customFormat="1" ht="14" thickBot="1" x14ac:dyDescent="0.2">
      <c r="A55" s="3" t="s">
        <v>59</v>
      </c>
      <c r="B55" s="5">
        <v>30054544</v>
      </c>
      <c r="C55" s="5">
        <v>26204526</v>
      </c>
      <c r="D55" s="11">
        <v>0.110080646561</v>
      </c>
      <c r="E55" s="5">
        <v>41690387</v>
      </c>
      <c r="F55" s="5">
        <v>10493196</v>
      </c>
      <c r="G55" s="11">
        <v>-5.6166531819999997E-2</v>
      </c>
      <c r="H55" s="5">
        <v>7626242</v>
      </c>
      <c r="I55" s="5">
        <v>4574136</v>
      </c>
      <c r="J55" s="11">
        <v>0.97991232201199996</v>
      </c>
      <c r="K55" s="5">
        <v>2846182</v>
      </c>
      <c r="L55" s="5">
        <v>217449</v>
      </c>
      <c r="M55" s="11">
        <v>-2.5373134328000001E-2</v>
      </c>
      <c r="N55" s="5">
        <v>4728573</v>
      </c>
      <c r="O55" s="5">
        <v>0</v>
      </c>
      <c r="P55" s="10" t="s">
        <v>74</v>
      </c>
      <c r="Q55" s="5">
        <v>905851</v>
      </c>
      <c r="R55" s="5">
        <v>275792</v>
      </c>
      <c r="S55" s="11">
        <v>0.84715952473400002</v>
      </c>
      <c r="T55" s="5">
        <v>757782</v>
      </c>
      <c r="U55" s="5">
        <v>0</v>
      </c>
      <c r="V55" s="10" t="s">
        <v>74</v>
      </c>
      <c r="W55" s="5">
        <v>71471</v>
      </c>
      <c r="X55" s="5">
        <v>0</v>
      </c>
      <c r="Y55" s="10" t="s">
        <v>74</v>
      </c>
      <c r="Z55" s="5">
        <v>0</v>
      </c>
      <c r="AA55" s="5">
        <v>8849</v>
      </c>
      <c r="AB55" s="10" t="s">
        <v>74</v>
      </c>
      <c r="AC55" s="5">
        <v>41429</v>
      </c>
      <c r="AD55" s="5">
        <v>902367</v>
      </c>
      <c r="AE55" s="11">
        <v>5.4234095714009998</v>
      </c>
      <c r="AF55" s="5">
        <v>0</v>
      </c>
      <c r="AG55" s="5">
        <v>0</v>
      </c>
      <c r="AH55" s="10" t="s">
        <v>74</v>
      </c>
      <c r="AI55" s="5">
        <v>0</v>
      </c>
      <c r="AJ55" s="5">
        <v>0</v>
      </c>
      <c r="AK55" s="10" t="s">
        <v>74</v>
      </c>
      <c r="AL55" s="6">
        <v>88722461</v>
      </c>
      <c r="AM55" s="6">
        <v>42676315</v>
      </c>
      <c r="AN55" s="8">
        <v>0.136617477348</v>
      </c>
    </row>
    <row r="56" spans="1:40" s="9" customFormat="1" ht="14" thickBot="1" x14ac:dyDescent="0.2">
      <c r="A56" s="3" t="s">
        <v>60</v>
      </c>
      <c r="B56" s="5">
        <v>4330395</v>
      </c>
      <c r="C56" s="5">
        <v>3317614</v>
      </c>
      <c r="D56" s="11">
        <v>0.34266509154199998</v>
      </c>
      <c r="E56" s="5">
        <v>0</v>
      </c>
      <c r="F56" s="5">
        <v>0</v>
      </c>
      <c r="G56" s="10" t="s">
        <v>74</v>
      </c>
      <c r="H56" s="5">
        <v>0</v>
      </c>
      <c r="I56" s="5">
        <v>0</v>
      </c>
      <c r="J56" s="10" t="s">
        <v>74</v>
      </c>
      <c r="K56" s="5">
        <v>0</v>
      </c>
      <c r="L56" s="5">
        <v>0</v>
      </c>
      <c r="M56" s="10" t="s">
        <v>74</v>
      </c>
      <c r="N56" s="5">
        <v>0</v>
      </c>
      <c r="O56" s="5">
        <v>0</v>
      </c>
      <c r="P56" s="10" t="s">
        <v>74</v>
      </c>
      <c r="Q56" s="5">
        <v>0</v>
      </c>
      <c r="R56" s="5">
        <v>0</v>
      </c>
      <c r="S56" s="11">
        <v>-1</v>
      </c>
      <c r="T56" s="5">
        <v>0</v>
      </c>
      <c r="U56" s="5">
        <v>0</v>
      </c>
      <c r="V56" s="10" t="s">
        <v>74</v>
      </c>
      <c r="W56" s="5">
        <v>0</v>
      </c>
      <c r="X56" s="5">
        <v>0</v>
      </c>
      <c r="Y56" s="10" t="s">
        <v>74</v>
      </c>
      <c r="Z56" s="5">
        <v>0</v>
      </c>
      <c r="AA56" s="5">
        <v>0</v>
      </c>
      <c r="AB56" s="10" t="s">
        <v>74</v>
      </c>
      <c r="AC56" s="5">
        <v>0</v>
      </c>
      <c r="AD56" s="5">
        <v>0</v>
      </c>
      <c r="AE56" s="10" t="s">
        <v>74</v>
      </c>
      <c r="AF56" s="5">
        <v>0</v>
      </c>
      <c r="AG56" s="5">
        <v>0</v>
      </c>
      <c r="AH56" s="10" t="s">
        <v>74</v>
      </c>
      <c r="AI56" s="5">
        <v>0</v>
      </c>
      <c r="AJ56" s="5">
        <v>0</v>
      </c>
      <c r="AK56" s="10" t="s">
        <v>74</v>
      </c>
      <c r="AL56" s="6">
        <v>4330395</v>
      </c>
      <c r="AM56" s="6">
        <v>3317614</v>
      </c>
      <c r="AN56" s="8">
        <v>0.342632489092</v>
      </c>
    </row>
    <row r="57" spans="1:40" s="9" customFormat="1" ht="14" thickBot="1" x14ac:dyDescent="0.2">
      <c r="A57" s="3" t="s">
        <v>61</v>
      </c>
      <c r="B57" s="5">
        <v>10056317</v>
      </c>
      <c r="C57" s="5">
        <v>7359985</v>
      </c>
      <c r="D57" s="11">
        <v>-0.23917918844800001</v>
      </c>
      <c r="E57" s="5">
        <v>0</v>
      </c>
      <c r="F57" s="5">
        <v>0</v>
      </c>
      <c r="G57" s="10" t="s">
        <v>74</v>
      </c>
      <c r="H57" s="5">
        <v>0</v>
      </c>
      <c r="I57" s="5">
        <v>0</v>
      </c>
      <c r="J57" s="10" t="s">
        <v>74</v>
      </c>
      <c r="K57" s="5">
        <v>0</v>
      </c>
      <c r="L57" s="5">
        <v>0</v>
      </c>
      <c r="M57" s="10" t="s">
        <v>74</v>
      </c>
      <c r="N57" s="5">
        <v>0</v>
      </c>
      <c r="O57" s="5">
        <v>0</v>
      </c>
      <c r="P57" s="10" t="s">
        <v>74</v>
      </c>
      <c r="Q57" s="5">
        <v>34373</v>
      </c>
      <c r="R57" s="5">
        <v>41344</v>
      </c>
      <c r="S57" s="11">
        <v>7.3472642842719997</v>
      </c>
      <c r="T57" s="5">
        <v>0</v>
      </c>
      <c r="U57" s="5">
        <v>0</v>
      </c>
      <c r="V57" s="10" t="s">
        <v>74</v>
      </c>
      <c r="W57" s="5">
        <v>0</v>
      </c>
      <c r="X57" s="5">
        <v>0</v>
      </c>
      <c r="Y57" s="10" t="s">
        <v>74</v>
      </c>
      <c r="Z57" s="5">
        <v>0</v>
      </c>
      <c r="AA57" s="5">
        <v>0</v>
      </c>
      <c r="AB57" s="10" t="s">
        <v>74</v>
      </c>
      <c r="AC57" s="5">
        <v>0</v>
      </c>
      <c r="AD57" s="5">
        <v>0</v>
      </c>
      <c r="AE57" s="10" t="s">
        <v>74</v>
      </c>
      <c r="AF57" s="5">
        <v>0</v>
      </c>
      <c r="AG57" s="5">
        <v>0</v>
      </c>
      <c r="AH57" s="10" t="s">
        <v>74</v>
      </c>
      <c r="AI57" s="5">
        <v>0</v>
      </c>
      <c r="AJ57" s="5">
        <v>0</v>
      </c>
      <c r="AK57" s="10" t="s">
        <v>74</v>
      </c>
      <c r="AL57" s="6">
        <v>10090690</v>
      </c>
      <c r="AM57" s="6">
        <v>7401329</v>
      </c>
      <c r="AN57" s="8">
        <v>-0.235296882968</v>
      </c>
    </row>
    <row r="58" spans="1:40" s="9" customFormat="1" ht="14" thickBot="1" x14ac:dyDescent="0.2">
      <c r="A58" s="3" t="s">
        <v>62</v>
      </c>
      <c r="B58" s="5">
        <v>381644</v>
      </c>
      <c r="C58" s="5">
        <v>264983</v>
      </c>
      <c r="D58" s="11">
        <v>6.8484147112999993E-2</v>
      </c>
      <c r="E58" s="5">
        <v>0</v>
      </c>
      <c r="F58" s="5">
        <v>0</v>
      </c>
      <c r="G58" s="10" t="s">
        <v>74</v>
      </c>
      <c r="H58" s="5">
        <v>0</v>
      </c>
      <c r="I58" s="5">
        <v>0</v>
      </c>
      <c r="J58" s="10" t="s">
        <v>74</v>
      </c>
      <c r="K58" s="5">
        <v>0</v>
      </c>
      <c r="L58" s="5">
        <v>0</v>
      </c>
      <c r="M58" s="10" t="s">
        <v>74</v>
      </c>
      <c r="N58" s="5">
        <v>0</v>
      </c>
      <c r="O58" s="5">
        <v>0</v>
      </c>
      <c r="P58" s="10" t="s">
        <v>74</v>
      </c>
      <c r="Q58" s="5">
        <v>0</v>
      </c>
      <c r="R58" s="5">
        <v>0</v>
      </c>
      <c r="S58" s="10" t="s">
        <v>74</v>
      </c>
      <c r="T58" s="5">
        <v>0</v>
      </c>
      <c r="U58" s="5">
        <v>0</v>
      </c>
      <c r="V58" s="10" t="s">
        <v>74</v>
      </c>
      <c r="W58" s="5">
        <v>0</v>
      </c>
      <c r="X58" s="5">
        <v>0</v>
      </c>
      <c r="Y58" s="10" t="s">
        <v>74</v>
      </c>
      <c r="Z58" s="5">
        <v>0</v>
      </c>
      <c r="AA58" s="5">
        <v>0</v>
      </c>
      <c r="AB58" s="10" t="s">
        <v>74</v>
      </c>
      <c r="AC58" s="5">
        <v>0</v>
      </c>
      <c r="AD58" s="5">
        <v>0</v>
      </c>
      <c r="AE58" s="10" t="s">
        <v>74</v>
      </c>
      <c r="AF58" s="5">
        <v>0</v>
      </c>
      <c r="AG58" s="5">
        <v>0</v>
      </c>
      <c r="AH58" s="10" t="s">
        <v>74</v>
      </c>
      <c r="AI58" s="5">
        <v>0</v>
      </c>
      <c r="AJ58" s="5">
        <v>0</v>
      </c>
      <c r="AK58" s="10" t="s">
        <v>74</v>
      </c>
      <c r="AL58" s="6">
        <v>381644</v>
      </c>
      <c r="AM58" s="6">
        <v>264983</v>
      </c>
      <c r="AN58" s="8">
        <v>6.8484147112999993E-2</v>
      </c>
    </row>
    <row r="59" spans="1:40" s="9" customFormat="1" ht="14" thickBot="1" x14ac:dyDescent="0.2">
      <c r="A59" s="3" t="s">
        <v>63</v>
      </c>
      <c r="B59" s="5">
        <v>14768356</v>
      </c>
      <c r="C59" s="5">
        <v>10942582</v>
      </c>
      <c r="D59" s="11">
        <v>-0.117010965927</v>
      </c>
      <c r="E59" s="5">
        <v>0</v>
      </c>
      <c r="F59" s="5">
        <v>0</v>
      </c>
      <c r="G59" s="10" t="s">
        <v>74</v>
      </c>
      <c r="H59" s="5">
        <v>0</v>
      </c>
      <c r="I59" s="5">
        <v>0</v>
      </c>
      <c r="J59" s="10" t="s">
        <v>74</v>
      </c>
      <c r="K59" s="5">
        <v>0</v>
      </c>
      <c r="L59" s="5">
        <v>0</v>
      </c>
      <c r="M59" s="10" t="s">
        <v>74</v>
      </c>
      <c r="N59" s="5">
        <v>0</v>
      </c>
      <c r="O59" s="5">
        <v>0</v>
      </c>
      <c r="P59" s="10" t="s">
        <v>74</v>
      </c>
      <c r="Q59" s="5">
        <v>34373</v>
      </c>
      <c r="R59" s="5">
        <v>41344</v>
      </c>
      <c r="S59" s="11">
        <v>7.2473568721320003</v>
      </c>
      <c r="T59" s="5">
        <v>0</v>
      </c>
      <c r="U59" s="5">
        <v>0</v>
      </c>
      <c r="V59" s="10" t="s">
        <v>74</v>
      </c>
      <c r="W59" s="5">
        <v>0</v>
      </c>
      <c r="X59" s="5">
        <v>0</v>
      </c>
      <c r="Y59" s="10" t="s">
        <v>74</v>
      </c>
      <c r="Z59" s="5">
        <v>0</v>
      </c>
      <c r="AA59" s="5">
        <v>0</v>
      </c>
      <c r="AB59" s="10" t="s">
        <v>74</v>
      </c>
      <c r="AC59" s="5">
        <v>0</v>
      </c>
      <c r="AD59" s="5">
        <v>0</v>
      </c>
      <c r="AE59" s="10" t="s">
        <v>74</v>
      </c>
      <c r="AF59" s="5">
        <v>0</v>
      </c>
      <c r="AG59" s="5">
        <v>0</v>
      </c>
      <c r="AH59" s="10" t="s">
        <v>74</v>
      </c>
      <c r="AI59" s="5">
        <v>0</v>
      </c>
      <c r="AJ59" s="5">
        <v>0</v>
      </c>
      <c r="AK59" s="10" t="s">
        <v>74</v>
      </c>
      <c r="AL59" s="6">
        <v>14802729</v>
      </c>
      <c r="AM59" s="6">
        <v>10983926</v>
      </c>
      <c r="AN59" s="8">
        <v>-0.114033183004</v>
      </c>
    </row>
    <row r="60" spans="1:40" s="9" customFormat="1" ht="14" thickBot="1" x14ac:dyDescent="0.2">
      <c r="A60" s="4" t="s">
        <v>8</v>
      </c>
      <c r="B60" s="6">
        <v>539451927</v>
      </c>
      <c r="C60" s="6">
        <v>367521141</v>
      </c>
      <c r="D60" s="8">
        <v>0.120877248048</v>
      </c>
      <c r="E60" s="6">
        <v>83417066</v>
      </c>
      <c r="F60" s="6">
        <v>52444352</v>
      </c>
      <c r="G60" s="8">
        <v>-6.1009798720000003E-3</v>
      </c>
      <c r="H60" s="6">
        <v>41132357</v>
      </c>
      <c r="I60" s="6">
        <v>29325160</v>
      </c>
      <c r="J60" s="8">
        <v>-3.8098346715000002E-2</v>
      </c>
      <c r="K60" s="6">
        <v>27061146</v>
      </c>
      <c r="L60" s="6">
        <v>11353260</v>
      </c>
      <c r="M60" s="8">
        <v>0.95622215337600003</v>
      </c>
      <c r="N60" s="6">
        <v>20905680</v>
      </c>
      <c r="O60" s="6">
        <v>11323703</v>
      </c>
      <c r="P60" s="8">
        <v>6.1399495827140003</v>
      </c>
      <c r="Q60" s="6">
        <v>7017865</v>
      </c>
      <c r="R60" s="6">
        <v>12107011</v>
      </c>
      <c r="S60" s="8">
        <v>-0.39423313672299998</v>
      </c>
      <c r="T60" s="6">
        <v>3748079</v>
      </c>
      <c r="U60" s="6">
        <v>850588</v>
      </c>
      <c r="V60" s="8">
        <v>-0.74074702849999996</v>
      </c>
      <c r="W60" s="6">
        <v>1361170</v>
      </c>
      <c r="X60" s="6">
        <v>21717419</v>
      </c>
      <c r="Y60" s="8">
        <v>0.67791375919899999</v>
      </c>
      <c r="Z60" s="6">
        <v>703170</v>
      </c>
      <c r="AA60" s="6">
        <v>1258289</v>
      </c>
      <c r="AB60" s="8">
        <v>0.33032897463400002</v>
      </c>
      <c r="AC60" s="6">
        <v>124316</v>
      </c>
      <c r="AD60" s="6">
        <v>1161709</v>
      </c>
      <c r="AE60" s="8">
        <v>8.1059175539999993E-3</v>
      </c>
      <c r="AF60" s="6">
        <v>0</v>
      </c>
      <c r="AG60" s="6">
        <v>3546921</v>
      </c>
      <c r="AH60" s="8">
        <v>-0.22240177314699999</v>
      </c>
      <c r="AI60" s="6">
        <v>0</v>
      </c>
      <c r="AJ60" s="6">
        <v>0</v>
      </c>
      <c r="AK60" s="7" t="s">
        <v>74</v>
      </c>
      <c r="AL60" s="6">
        <v>724922776</v>
      </c>
      <c r="AM60" s="6">
        <v>512609553</v>
      </c>
      <c r="AN60" s="8">
        <v>0.110988548485</v>
      </c>
    </row>
    <row r="61" spans="1:40" ht="13" x14ac:dyDescent="0.15">
      <c r="A61" s="18">
        <v>44568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20" t="s">
        <v>83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21">
        <v>0.41003472000000002</v>
      </c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3" spans="1:40" ht="12.75" customHeight="1" x14ac:dyDescent="0.15">
      <c r="A63" s="2" t="s">
        <v>64</v>
      </c>
      <c r="B63" s="1">
        <f>SUM(B15:B17,B37:B39)</f>
        <v>5470702</v>
      </c>
      <c r="C63" s="2">
        <f t="shared" ref="C63:AG63" si="0">SUM(C15:C17,C37:C39)</f>
        <v>3937796</v>
      </c>
      <c r="D63" s="2"/>
      <c r="E63" s="1">
        <f>SUM(E15:E17,E37:E39)</f>
        <v>2096783</v>
      </c>
      <c r="F63" s="2">
        <f t="shared" si="0"/>
        <v>0</v>
      </c>
      <c r="G63" s="2"/>
      <c r="H63" s="2">
        <f t="shared" si="0"/>
        <v>0</v>
      </c>
      <c r="I63" s="2">
        <f t="shared" si="0"/>
        <v>0</v>
      </c>
      <c r="J63" s="2"/>
      <c r="K63" s="2">
        <f t="shared" si="0"/>
        <v>0</v>
      </c>
      <c r="L63" s="2">
        <f t="shared" si="0"/>
        <v>7764</v>
      </c>
      <c r="M63" s="2"/>
      <c r="N63" s="2">
        <f t="shared" si="0"/>
        <v>0</v>
      </c>
      <c r="O63" s="2">
        <f t="shared" si="0"/>
        <v>0</v>
      </c>
      <c r="P63" s="2"/>
      <c r="Q63" s="2">
        <f t="shared" si="0"/>
        <v>31410</v>
      </c>
      <c r="R63" s="2">
        <f t="shared" si="0"/>
        <v>6324</v>
      </c>
      <c r="S63" s="2"/>
      <c r="T63" s="2">
        <f t="shared" si="0"/>
        <v>0</v>
      </c>
      <c r="U63" s="2">
        <f t="shared" si="0"/>
        <v>0</v>
      </c>
      <c r="V63" s="2"/>
      <c r="W63" s="2">
        <f t="shared" si="0"/>
        <v>0</v>
      </c>
      <c r="X63" s="2">
        <f t="shared" si="0"/>
        <v>0</v>
      </c>
      <c r="Y63" s="2"/>
      <c r="Z63" s="2">
        <f t="shared" si="0"/>
        <v>327047</v>
      </c>
      <c r="AA63" s="2">
        <f t="shared" si="0"/>
        <v>571509</v>
      </c>
      <c r="AB63" s="2"/>
      <c r="AC63" s="2">
        <f t="shared" si="0"/>
        <v>0</v>
      </c>
      <c r="AD63" s="2">
        <f t="shared" si="0"/>
        <v>0</v>
      </c>
      <c r="AE63" s="2"/>
      <c r="AF63" s="2">
        <f t="shared" si="0"/>
        <v>0</v>
      </c>
      <c r="AG63" s="2">
        <f t="shared" si="0"/>
        <v>0</v>
      </c>
      <c r="AH63" s="2"/>
      <c r="AI63">
        <f t="shared" ref="AI63:AJ63" si="1">SUM(AI15:AI17,AI37:AI39)</f>
        <v>0</v>
      </c>
      <c r="AJ63">
        <f t="shared" si="1"/>
        <v>0</v>
      </c>
      <c r="AL63">
        <f t="shared" ref="AL63:AM63" si="2">SUM(AL15:AL17,AL37:AL39)</f>
        <v>7925942</v>
      </c>
      <c r="AM63">
        <f t="shared" si="2"/>
        <v>4523393</v>
      </c>
    </row>
    <row r="64" spans="1:40" ht="12.75" customHeight="1" x14ac:dyDescent="0.15">
      <c r="A64" t="s">
        <v>65</v>
      </c>
      <c r="B64" s="1">
        <f>SUM(B6,B20,B31,B43)</f>
        <v>98862534</v>
      </c>
      <c r="C64">
        <f t="shared" ref="C64:AG69" si="3">SUM(C6,C20,C31,C43)</f>
        <v>74242658</v>
      </c>
      <c r="E64">
        <f t="shared" si="3"/>
        <v>22345625</v>
      </c>
      <c r="F64">
        <f t="shared" si="3"/>
        <v>12452850</v>
      </c>
      <c r="H64">
        <f t="shared" si="3"/>
        <v>9123860</v>
      </c>
      <c r="I64">
        <f t="shared" si="3"/>
        <v>7831836</v>
      </c>
      <c r="K64">
        <f t="shared" si="3"/>
        <v>13482541</v>
      </c>
      <c r="L64">
        <f t="shared" si="3"/>
        <v>4786622</v>
      </c>
      <c r="N64">
        <f t="shared" si="3"/>
        <v>2201330</v>
      </c>
      <c r="O64">
        <f t="shared" si="3"/>
        <v>2278971</v>
      </c>
      <c r="Q64">
        <f t="shared" si="3"/>
        <v>2020435</v>
      </c>
      <c r="R64">
        <f t="shared" si="3"/>
        <v>1518433</v>
      </c>
      <c r="T64">
        <f t="shared" si="3"/>
        <v>1496308</v>
      </c>
      <c r="U64">
        <f t="shared" si="3"/>
        <v>222393</v>
      </c>
      <c r="W64">
        <f t="shared" si="3"/>
        <v>260530</v>
      </c>
      <c r="X64">
        <f t="shared" si="3"/>
        <v>7568530</v>
      </c>
      <c r="Z64">
        <f t="shared" si="3"/>
        <v>21348</v>
      </c>
      <c r="AA64">
        <f t="shared" si="3"/>
        <v>177897</v>
      </c>
      <c r="AC64">
        <f t="shared" si="3"/>
        <v>0</v>
      </c>
      <c r="AD64">
        <f t="shared" si="3"/>
        <v>0</v>
      </c>
      <c r="AF64">
        <f t="shared" si="3"/>
        <v>0</v>
      </c>
      <c r="AG64">
        <f t="shared" si="3"/>
        <v>667534</v>
      </c>
      <c r="AI64">
        <f t="shared" ref="AI64:AJ64" si="4">SUM(AI6,AI20,AI31,AI43)</f>
        <v>0</v>
      </c>
      <c r="AJ64">
        <f t="shared" si="4"/>
        <v>0</v>
      </c>
      <c r="AL64">
        <f t="shared" ref="AL64:AM64" si="5">SUM(AL6,AL20,AL31,AL43)</f>
        <v>149814511</v>
      </c>
      <c r="AM64">
        <f t="shared" si="5"/>
        <v>111747724</v>
      </c>
    </row>
    <row r="65" spans="1:39" ht="12.75" customHeight="1" x14ac:dyDescent="0.15">
      <c r="A65" t="s">
        <v>66</v>
      </c>
      <c r="B65">
        <f t="shared" ref="B65:B69" si="6">SUM(B7,B21,B32,B44)</f>
        <v>96466074</v>
      </c>
      <c r="C65">
        <f t="shared" si="3"/>
        <v>61040945</v>
      </c>
      <c r="E65">
        <f t="shared" si="3"/>
        <v>2258681</v>
      </c>
      <c r="F65">
        <f t="shared" si="3"/>
        <v>3941265</v>
      </c>
      <c r="H65">
        <f t="shared" si="3"/>
        <v>5484679</v>
      </c>
      <c r="I65">
        <f t="shared" si="3"/>
        <v>1009681</v>
      </c>
      <c r="K65">
        <f t="shared" si="3"/>
        <v>6427</v>
      </c>
      <c r="L65">
        <f t="shared" si="3"/>
        <v>0</v>
      </c>
      <c r="N65">
        <f t="shared" si="3"/>
        <v>2177699</v>
      </c>
      <c r="O65">
        <f t="shared" si="3"/>
        <v>9496</v>
      </c>
      <c r="Q65">
        <f t="shared" si="3"/>
        <v>132380</v>
      </c>
      <c r="R65">
        <f t="shared" si="3"/>
        <v>352357</v>
      </c>
      <c r="T65">
        <f t="shared" si="3"/>
        <v>36350</v>
      </c>
      <c r="U65">
        <f t="shared" si="3"/>
        <v>0</v>
      </c>
      <c r="W65">
        <f t="shared" si="3"/>
        <v>0</v>
      </c>
      <c r="X65">
        <f t="shared" si="3"/>
        <v>1810051</v>
      </c>
      <c r="Z65">
        <f t="shared" si="3"/>
        <v>198082</v>
      </c>
      <c r="AA65">
        <f t="shared" si="3"/>
        <v>233578</v>
      </c>
      <c r="AC65">
        <f t="shared" si="3"/>
        <v>0</v>
      </c>
      <c r="AD65">
        <f t="shared" si="3"/>
        <v>0</v>
      </c>
      <c r="AF65">
        <f t="shared" si="3"/>
        <v>0</v>
      </c>
      <c r="AG65">
        <f t="shared" si="3"/>
        <v>985633</v>
      </c>
      <c r="AI65">
        <f t="shared" ref="AI65:AJ65" si="7">SUM(AI7,AI21,AI32,AI44)</f>
        <v>0</v>
      </c>
      <c r="AJ65">
        <f t="shared" si="7"/>
        <v>0</v>
      </c>
      <c r="AL65">
        <f t="shared" ref="AL65:AM65" si="8">SUM(AL7,AL21,AL32,AL44)</f>
        <v>106760372</v>
      </c>
      <c r="AM65">
        <f t="shared" si="8"/>
        <v>69383006</v>
      </c>
    </row>
    <row r="66" spans="1:39" ht="12.75" customHeight="1" x14ac:dyDescent="0.15">
      <c r="A66" t="s">
        <v>67</v>
      </c>
      <c r="B66">
        <f t="shared" si="6"/>
        <v>40523518</v>
      </c>
      <c r="C66">
        <f t="shared" si="3"/>
        <v>20925816</v>
      </c>
      <c r="E66">
        <f t="shared" si="3"/>
        <v>6933631</v>
      </c>
      <c r="F66">
        <f t="shared" si="3"/>
        <v>196440</v>
      </c>
      <c r="H66">
        <f t="shared" si="3"/>
        <v>336023</v>
      </c>
      <c r="I66">
        <f t="shared" si="3"/>
        <v>34496</v>
      </c>
      <c r="K66">
        <f t="shared" si="3"/>
        <v>0</v>
      </c>
      <c r="L66">
        <f t="shared" si="3"/>
        <v>92184</v>
      </c>
      <c r="N66">
        <f t="shared" si="3"/>
        <v>491291</v>
      </c>
      <c r="O66">
        <f t="shared" si="3"/>
        <v>286640</v>
      </c>
      <c r="Q66">
        <f t="shared" si="3"/>
        <v>201658</v>
      </c>
      <c r="R66">
        <f t="shared" si="3"/>
        <v>0</v>
      </c>
      <c r="T66">
        <f t="shared" si="3"/>
        <v>0</v>
      </c>
      <c r="U66">
        <f t="shared" si="3"/>
        <v>4543</v>
      </c>
      <c r="W66">
        <f t="shared" si="3"/>
        <v>0</v>
      </c>
      <c r="X66">
        <f t="shared" si="3"/>
        <v>2110087</v>
      </c>
      <c r="Z66">
        <f t="shared" si="3"/>
        <v>26592</v>
      </c>
      <c r="AA66">
        <f t="shared" si="3"/>
        <v>45489</v>
      </c>
      <c r="AC66">
        <f t="shared" si="3"/>
        <v>0</v>
      </c>
      <c r="AD66">
        <f t="shared" si="3"/>
        <v>0</v>
      </c>
      <c r="AF66">
        <f t="shared" si="3"/>
        <v>0</v>
      </c>
      <c r="AG66">
        <f t="shared" si="3"/>
        <v>278529</v>
      </c>
      <c r="AI66">
        <f t="shared" ref="AI66:AJ66" si="9">SUM(AI8,AI22,AI33,AI45)</f>
        <v>0</v>
      </c>
      <c r="AJ66">
        <f t="shared" si="9"/>
        <v>0</v>
      </c>
      <c r="AL66">
        <f t="shared" ref="AL66:AM66" si="10">SUM(AL8,AL22,AL33,AL45)</f>
        <v>48512713</v>
      </c>
      <c r="AM66">
        <f t="shared" si="10"/>
        <v>23974224</v>
      </c>
    </row>
    <row r="67" spans="1:39" ht="12.75" customHeight="1" x14ac:dyDescent="0.15">
      <c r="A67" t="s">
        <v>68</v>
      </c>
      <c r="B67">
        <f t="shared" si="6"/>
        <v>52340408</v>
      </c>
      <c r="C67">
        <f t="shared" si="3"/>
        <v>30144085</v>
      </c>
      <c r="E67">
        <f t="shared" si="3"/>
        <v>1356003</v>
      </c>
      <c r="F67">
        <f t="shared" si="3"/>
        <v>13142801</v>
      </c>
      <c r="H67">
        <f t="shared" si="3"/>
        <v>0</v>
      </c>
      <c r="I67">
        <f t="shared" si="3"/>
        <v>1289087</v>
      </c>
      <c r="K67">
        <f t="shared" si="3"/>
        <v>1550126</v>
      </c>
      <c r="L67">
        <f t="shared" si="3"/>
        <v>300587</v>
      </c>
      <c r="N67">
        <f t="shared" si="3"/>
        <v>8928310</v>
      </c>
      <c r="O67">
        <f t="shared" si="3"/>
        <v>2072570</v>
      </c>
      <c r="Q67">
        <f t="shared" si="3"/>
        <v>595527</v>
      </c>
      <c r="R67">
        <f t="shared" si="3"/>
        <v>2040122</v>
      </c>
      <c r="T67">
        <f t="shared" si="3"/>
        <v>60873</v>
      </c>
      <c r="U67">
        <f t="shared" si="3"/>
        <v>96101</v>
      </c>
      <c r="W67">
        <f t="shared" si="3"/>
        <v>263802</v>
      </c>
      <c r="X67">
        <f t="shared" si="3"/>
        <v>2733301</v>
      </c>
      <c r="Z67">
        <f t="shared" si="3"/>
        <v>10050</v>
      </c>
      <c r="AA67">
        <f t="shared" si="3"/>
        <v>15808</v>
      </c>
      <c r="AC67">
        <f t="shared" si="3"/>
        <v>0</v>
      </c>
      <c r="AD67">
        <f t="shared" si="3"/>
        <v>126424</v>
      </c>
      <c r="AF67">
        <f t="shared" si="3"/>
        <v>0</v>
      </c>
      <c r="AG67">
        <f t="shared" si="3"/>
        <v>97022</v>
      </c>
      <c r="AI67">
        <f t="shared" ref="AI67:AJ67" si="11">SUM(AI9,AI23,AI34,AI46)</f>
        <v>0</v>
      </c>
      <c r="AJ67">
        <f t="shared" si="11"/>
        <v>0</v>
      </c>
      <c r="AL67">
        <f t="shared" ref="AL67:AM67" si="12">SUM(AL9,AL23,AL34,AL46)</f>
        <v>65105099</v>
      </c>
      <c r="AM67">
        <f t="shared" si="12"/>
        <v>52057908</v>
      </c>
    </row>
    <row r="68" spans="1:39" ht="12.75" customHeight="1" x14ac:dyDescent="0.15">
      <c r="A68" t="s">
        <v>69</v>
      </c>
      <c r="B68">
        <f t="shared" si="6"/>
        <v>25449465</v>
      </c>
      <c r="C68">
        <f t="shared" si="3"/>
        <v>18806729</v>
      </c>
      <c r="E68">
        <f t="shared" si="3"/>
        <v>184995</v>
      </c>
      <c r="F68">
        <f t="shared" si="3"/>
        <v>260301</v>
      </c>
      <c r="H68">
        <f t="shared" si="3"/>
        <v>1626326</v>
      </c>
      <c r="I68">
        <f t="shared" si="3"/>
        <v>0</v>
      </c>
      <c r="K68">
        <f t="shared" si="3"/>
        <v>0</v>
      </c>
      <c r="L68">
        <f t="shared" si="3"/>
        <v>0</v>
      </c>
      <c r="N68">
        <f t="shared" si="3"/>
        <v>146883</v>
      </c>
      <c r="O68">
        <f t="shared" si="3"/>
        <v>0</v>
      </c>
      <c r="Q68">
        <f t="shared" si="3"/>
        <v>222023</v>
      </c>
      <c r="R68">
        <f t="shared" si="3"/>
        <v>0</v>
      </c>
      <c r="T68">
        <f t="shared" si="3"/>
        <v>518166</v>
      </c>
      <c r="U68">
        <f t="shared" si="3"/>
        <v>0</v>
      </c>
      <c r="W68">
        <f t="shared" si="3"/>
        <v>0</v>
      </c>
      <c r="X68">
        <f t="shared" si="3"/>
        <v>0</v>
      </c>
      <c r="Z68">
        <f t="shared" si="3"/>
        <v>0</v>
      </c>
      <c r="AA68">
        <f t="shared" si="3"/>
        <v>0</v>
      </c>
      <c r="AC68">
        <f t="shared" si="3"/>
        <v>0</v>
      </c>
      <c r="AD68">
        <f t="shared" si="3"/>
        <v>0</v>
      </c>
      <c r="AF68">
        <f t="shared" si="3"/>
        <v>0</v>
      </c>
      <c r="AG68">
        <f t="shared" si="3"/>
        <v>0</v>
      </c>
      <c r="AI68">
        <f t="shared" ref="AI68:AJ68" si="13">SUM(AI10,AI24,AI35,AI47)</f>
        <v>0</v>
      </c>
      <c r="AJ68">
        <f t="shared" si="13"/>
        <v>0</v>
      </c>
      <c r="AL68">
        <f t="shared" ref="AL68:AM68" si="14">SUM(AL10,AL24,AL35,AL47)</f>
        <v>28147858</v>
      </c>
      <c r="AM68">
        <f t="shared" si="14"/>
        <v>19067030</v>
      </c>
    </row>
    <row r="69" spans="1:39" ht="12.75" customHeight="1" x14ac:dyDescent="0.15">
      <c r="A69" t="s">
        <v>70</v>
      </c>
      <c r="B69" s="1">
        <f t="shared" si="6"/>
        <v>83876551</v>
      </c>
      <c r="C69">
        <f t="shared" si="3"/>
        <v>57063713</v>
      </c>
      <c r="E69">
        <f t="shared" si="3"/>
        <v>3942672</v>
      </c>
      <c r="F69">
        <f t="shared" si="3"/>
        <v>4885823</v>
      </c>
      <c r="H69">
        <f t="shared" si="3"/>
        <v>11895681</v>
      </c>
      <c r="I69">
        <f t="shared" si="3"/>
        <v>5365203</v>
      </c>
      <c r="K69">
        <f t="shared" si="3"/>
        <v>9175870</v>
      </c>
      <c r="L69">
        <f t="shared" si="3"/>
        <v>4565833</v>
      </c>
      <c r="N69">
        <f t="shared" si="3"/>
        <v>2231594</v>
      </c>
      <c r="O69">
        <f t="shared" si="3"/>
        <v>1187588</v>
      </c>
      <c r="Q69">
        <f t="shared" si="3"/>
        <v>2874208</v>
      </c>
      <c r="R69">
        <f t="shared" si="3"/>
        <v>5710419</v>
      </c>
      <c r="T69">
        <f t="shared" si="3"/>
        <v>878600</v>
      </c>
      <c r="U69">
        <f t="shared" si="3"/>
        <v>297297</v>
      </c>
      <c r="W69">
        <f t="shared" si="3"/>
        <v>396338</v>
      </c>
      <c r="X69">
        <f t="shared" si="3"/>
        <v>2708033</v>
      </c>
      <c r="Z69">
        <f t="shared" si="3"/>
        <v>105372</v>
      </c>
      <c r="AA69">
        <f t="shared" si="3"/>
        <v>152771</v>
      </c>
      <c r="AC69">
        <f t="shared" si="3"/>
        <v>0</v>
      </c>
      <c r="AD69">
        <f t="shared" si="3"/>
        <v>0</v>
      </c>
      <c r="AF69">
        <f t="shared" si="3"/>
        <v>0</v>
      </c>
      <c r="AG69">
        <f t="shared" si="3"/>
        <v>609504</v>
      </c>
      <c r="AI69">
        <f t="shared" ref="AI69:AJ69" si="15">SUM(AI11,AI25,AI36,AI48)</f>
        <v>0</v>
      </c>
      <c r="AJ69">
        <f t="shared" si="15"/>
        <v>0</v>
      </c>
      <c r="AL69">
        <f t="shared" ref="AL69:AM69" si="16">SUM(AL11,AL25,AL36,AL48)</f>
        <v>115376886</v>
      </c>
      <c r="AM69">
        <f t="shared" si="16"/>
        <v>82546184</v>
      </c>
    </row>
    <row r="70" spans="1:39" ht="12.75" customHeight="1" x14ac:dyDescent="0.15">
      <c r="A70" t="s">
        <v>71</v>
      </c>
      <c r="B70">
        <f>SUM(B5,B12,B13,B14,B19,B26,B27,B28,B30,B40,B42,B49)</f>
        <v>91639775</v>
      </c>
      <c r="C70">
        <f>SUM(C5,C12,C13,C14,C19,C26,C27,C28,C30,C40,C42,C49)</f>
        <v>64212291</v>
      </c>
      <c r="E70">
        <f>SUM(E5,E12,E13,E14,E19,E26,E27,E28,E30,E40,E42,E49)</f>
        <v>2608289</v>
      </c>
      <c r="F70">
        <f>SUM(F5,F12,F13,F14,F19,F26,F27,F28,F30,F40,F42,F49)</f>
        <v>7071676</v>
      </c>
      <c r="H70">
        <f>SUM(H5,H12,H13,H14,H19,H26,H27,H28,H30,H40,H42,H49)</f>
        <v>5039546</v>
      </c>
      <c r="I70">
        <f>SUM(I5,I12,I13,I14,I19,I26,I27,I28,I30,I40,I42,I49)</f>
        <v>9220721</v>
      </c>
      <c r="K70">
        <f>SUM(K5,K12,K13,K14,K19,K26,K27,K28,K30,K40,K42,K49)</f>
        <v>0</v>
      </c>
      <c r="L70">
        <f>SUM(L5,L12,L13,L14,L19,L26,L27,L28,L30,L40,L42,L49)</f>
        <v>1382821</v>
      </c>
      <c r="N70">
        <f>SUM(N5,N12,N13,N14,N19,N26,N27,N28,N30,N40,N42,N49)</f>
        <v>0</v>
      </c>
      <c r="O70">
        <f>SUM(O5,O12,O13,O14,O19,O26,O27,O28,O30,O40,O42,O49)</f>
        <v>5488438</v>
      </c>
      <c r="Q70">
        <f>SUM(Q5,Q12,Q13,Q14,Q19,Q26,Q27,Q28,Q30,Q40,Q42,Q49)</f>
        <v>0</v>
      </c>
      <c r="R70">
        <f>SUM(R5,R12,R13,R14,R19,R26,R27,R28,R30,R40,R42,R49)</f>
        <v>2162220</v>
      </c>
      <c r="T70">
        <f>SUM(T5,T12,T13,T14,T19,T26,T27,T28,T30,T40,T42,T49)</f>
        <v>0</v>
      </c>
      <c r="U70">
        <f>SUM(U5,U12,U13,U14,U19,U26,U27,U28,U30,U40,U42,U49)</f>
        <v>230254</v>
      </c>
      <c r="W70">
        <f>SUM(W5,W12,W13,W14,W19,W26,W27,W28,W30,W40,W42,W49)</f>
        <v>369029</v>
      </c>
      <c r="X70">
        <f>SUM(X5,X12,X13,X14,X19,X26,X27,X28,X30,X40,X42,X49)</f>
        <v>4787417</v>
      </c>
      <c r="Z70">
        <f>SUM(Z5,Z12,Z13,Z14,Z19,Z26,Z27,Z28,Z30,Z40,Z42,Z49)</f>
        <v>14679</v>
      </c>
      <c r="AA70">
        <f>SUM(AA5,AA12,AA13,AA14,AA19,AA26,AA27,AA28,AA30,AA40,AA42,AA49)</f>
        <v>52388</v>
      </c>
      <c r="AC70">
        <f>SUM(AC5,AC12,AC13,AC14,AC19,AC26,AC27,AC28,AC30,AC40,AC42,AC49)</f>
        <v>82887</v>
      </c>
      <c r="AD70">
        <f>SUM(AD5,AD12,AD13,AD14,AD19,AD26,AD27,AD28,AD30,AD40,AD42,AD49)</f>
        <v>132918</v>
      </c>
      <c r="AF70">
        <f>SUM(AF5,AF12,AF13,AF14,AF19,AF26,AF27,AF28,AF30,AF40,AF42,AF49)</f>
        <v>0</v>
      </c>
      <c r="AG70">
        <f>SUM(AG5,AG12,AG13,AG14,AG19,AG26,AG27,AG28,AG30,AG40,AG42,AG49)</f>
        <v>908699</v>
      </c>
      <c r="AI70">
        <f>SUM(AI5,AI12,AI13,AI14,AI19,AI26,AI27,AI28,AI30,AI40,AI42,AI49)</f>
        <v>0</v>
      </c>
      <c r="AJ70">
        <f>SUM(AJ5,AJ12,AJ13,AJ14,AJ19,AJ26,AJ27,AJ28,AJ30,AJ40,AJ42,AJ49)</f>
        <v>0</v>
      </c>
      <c r="AL70">
        <f>SUM(AL5,AL12,AL13,AL14,AL19,AL26,AL27,AL28,AL30,AL40,AL42,AL49)</f>
        <v>99754205</v>
      </c>
      <c r="AM70">
        <f>SUM(AM5,AM12,AM13,AM14,AM19,AM26,AM27,AM28,AM30,AM40,AM42,AM49)</f>
        <v>95649843</v>
      </c>
    </row>
    <row r="71" spans="1:39" ht="12.75" customHeight="1" x14ac:dyDescent="0.15">
      <c r="A71" t="s">
        <v>59</v>
      </c>
      <c r="B71">
        <f>B55</f>
        <v>30054544</v>
      </c>
      <c r="C71">
        <f t="shared" ref="C71:AG71" si="17">C55</f>
        <v>26204526</v>
      </c>
      <c r="E71">
        <f t="shared" si="17"/>
        <v>41690387</v>
      </c>
      <c r="F71">
        <f t="shared" si="17"/>
        <v>10493196</v>
      </c>
      <c r="H71">
        <f t="shared" si="17"/>
        <v>7626242</v>
      </c>
      <c r="I71">
        <f t="shared" si="17"/>
        <v>4574136</v>
      </c>
      <c r="K71">
        <f t="shared" si="17"/>
        <v>2846182</v>
      </c>
      <c r="L71">
        <f t="shared" si="17"/>
        <v>217449</v>
      </c>
      <c r="N71">
        <f t="shared" si="17"/>
        <v>4728573</v>
      </c>
      <c r="O71">
        <f t="shared" si="17"/>
        <v>0</v>
      </c>
      <c r="Q71">
        <f t="shared" si="17"/>
        <v>905851</v>
      </c>
      <c r="R71">
        <f t="shared" si="17"/>
        <v>275792</v>
      </c>
      <c r="T71">
        <f t="shared" si="17"/>
        <v>757782</v>
      </c>
      <c r="U71">
        <f t="shared" si="17"/>
        <v>0</v>
      </c>
      <c r="W71">
        <f t="shared" si="17"/>
        <v>71471</v>
      </c>
      <c r="X71">
        <f t="shared" si="17"/>
        <v>0</v>
      </c>
      <c r="Z71">
        <f t="shared" si="17"/>
        <v>0</v>
      </c>
      <c r="AA71">
        <f t="shared" si="17"/>
        <v>8849</v>
      </c>
      <c r="AC71">
        <f t="shared" si="17"/>
        <v>41429</v>
      </c>
      <c r="AD71">
        <f t="shared" si="17"/>
        <v>902367</v>
      </c>
      <c r="AF71">
        <f t="shared" si="17"/>
        <v>0</v>
      </c>
      <c r="AG71">
        <f t="shared" si="17"/>
        <v>0</v>
      </c>
      <c r="AI71">
        <f t="shared" ref="AI71:AJ71" si="18">AI55</f>
        <v>0</v>
      </c>
      <c r="AJ71">
        <f t="shared" si="18"/>
        <v>0</v>
      </c>
      <c r="AL71">
        <f t="shared" ref="AL71:AM71" si="19">AL55</f>
        <v>88722461</v>
      </c>
      <c r="AM71">
        <f t="shared" si="19"/>
        <v>42676315</v>
      </c>
    </row>
    <row r="72" spans="1:39" ht="12.75" customHeight="1" x14ac:dyDescent="0.15">
      <c r="A72" t="s">
        <v>63</v>
      </c>
      <c r="B72">
        <f>B59</f>
        <v>14768356</v>
      </c>
      <c r="C72">
        <f t="shared" ref="C72:AG72" si="20">C59</f>
        <v>10942582</v>
      </c>
      <c r="E72">
        <f t="shared" si="20"/>
        <v>0</v>
      </c>
      <c r="F72">
        <f t="shared" si="20"/>
        <v>0</v>
      </c>
      <c r="H72">
        <f t="shared" si="20"/>
        <v>0</v>
      </c>
      <c r="I72">
        <f t="shared" si="20"/>
        <v>0</v>
      </c>
      <c r="K72">
        <f t="shared" si="20"/>
        <v>0</v>
      </c>
      <c r="L72">
        <f t="shared" si="20"/>
        <v>0</v>
      </c>
      <c r="N72">
        <f t="shared" si="20"/>
        <v>0</v>
      </c>
      <c r="O72">
        <f t="shared" si="20"/>
        <v>0</v>
      </c>
      <c r="Q72">
        <f t="shared" si="20"/>
        <v>34373</v>
      </c>
      <c r="R72">
        <f t="shared" si="20"/>
        <v>41344</v>
      </c>
      <c r="T72">
        <f t="shared" si="20"/>
        <v>0</v>
      </c>
      <c r="U72">
        <f t="shared" si="20"/>
        <v>0</v>
      </c>
      <c r="W72">
        <f t="shared" si="20"/>
        <v>0</v>
      </c>
      <c r="X72">
        <f t="shared" si="20"/>
        <v>0</v>
      </c>
      <c r="Z72">
        <f t="shared" si="20"/>
        <v>0</v>
      </c>
      <c r="AA72">
        <f t="shared" si="20"/>
        <v>0</v>
      </c>
      <c r="AC72">
        <f t="shared" si="20"/>
        <v>0</v>
      </c>
      <c r="AD72">
        <f t="shared" si="20"/>
        <v>0</v>
      </c>
      <c r="AF72">
        <f t="shared" si="20"/>
        <v>0</v>
      </c>
      <c r="AG72">
        <f t="shared" si="20"/>
        <v>0</v>
      </c>
      <c r="AI72">
        <f t="shared" ref="AI72:AJ72" si="21">AI59</f>
        <v>0</v>
      </c>
      <c r="AJ72">
        <f t="shared" si="21"/>
        <v>0</v>
      </c>
      <c r="AL72">
        <f t="shared" ref="AL72:AM72" si="22">AL59</f>
        <v>14802729</v>
      </c>
      <c r="AM72">
        <f t="shared" si="22"/>
        <v>10983926</v>
      </c>
    </row>
  </sheetData>
  <mergeCells count="19">
    <mergeCell ref="A1:AH1"/>
    <mergeCell ref="A2:AH2"/>
    <mergeCell ref="A3:A4"/>
    <mergeCell ref="B3:D3"/>
    <mergeCell ref="E3:G3"/>
    <mergeCell ref="H3:J3"/>
    <mergeCell ref="K3:M3"/>
    <mergeCell ref="AF3:AH3"/>
    <mergeCell ref="N3:P3"/>
    <mergeCell ref="Q3:S3"/>
    <mergeCell ref="T3:V3"/>
    <mergeCell ref="W3:Y3"/>
    <mergeCell ref="Z3:AB3"/>
    <mergeCell ref="AC3:AE3"/>
    <mergeCell ref="AI3:AK3"/>
    <mergeCell ref="AL3:AN3"/>
    <mergeCell ref="A61:N61"/>
    <mergeCell ref="O61:AA61"/>
    <mergeCell ref="AB61:AN61"/>
  </mergeCells>
  <phoneticPr fontId="6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YTD Quantity 2022</vt:lpstr>
      <vt:lpstr>YTD Value 2022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Digaspari, Alexandra</dc:creator>
  <cp:lastModifiedBy>Acca Enterprise Inc.,</cp:lastModifiedBy>
  <dcterms:created xsi:type="dcterms:W3CDTF">2019-04-16T11:22:03Z</dcterms:created>
  <dcterms:modified xsi:type="dcterms:W3CDTF">2022-04-15T01:29:08Z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